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45" windowWidth="14100" windowHeight="8610" tabRatio="912" activeTab="0"/>
  </bookViews>
  <sheets>
    <sheet name="Entrata" sheetId="1" r:id="rId1"/>
  </sheets>
  <definedNames>
    <definedName name="_xlnm.Print_Titles" localSheetId="0">'Entrata'!$1:$3</definedName>
  </definedNames>
  <calcPr fullCalcOnLoad="1"/>
</workbook>
</file>

<file path=xl/sharedStrings.xml><?xml version="1.0" encoding="utf-8"?>
<sst xmlns="http://schemas.openxmlformats.org/spreadsheetml/2006/main" count="149" uniqueCount="145">
  <si>
    <t>Denominazione</t>
  </si>
  <si>
    <t>SPESE PER IL FUNZIONAMENTO DELL'AGENZIA PER LA RAPPRESENTANZA NEGOZIALE DELLE PUBBLICHE AMMINISTRAZIONI</t>
  </si>
  <si>
    <t>SPESE CONNESSE AGLI INTERVENTI DI TUTELA DELLE MINORANZE LINGUISTICHE STORICHE</t>
  </si>
  <si>
    <t>Variazioni</t>
  </si>
  <si>
    <t>ENTRATE</t>
  </si>
  <si>
    <t>PARTITE DI GIRO</t>
  </si>
  <si>
    <t>Capitoli</t>
  </si>
  <si>
    <t>MEF</t>
  </si>
  <si>
    <t>PCM</t>
  </si>
  <si>
    <t>FONDO PER LE SPESE DI FUNZIONAMENTO DELLA PRESIDENZA DEL CONSIGLIO DEI MINISTRI</t>
  </si>
  <si>
    <t>FONDO OCCORRENTE PER GLI INTERVENTI DEL SERVIZIO CIVILE NAZIONALE</t>
  </si>
  <si>
    <t>FONDO PER LE SPESE DI FUNZIONAMENTO DEL DIPARTIMENTO DELLA PROTEZIONE CIVILE</t>
  </si>
  <si>
    <t>FONDO OCCORRENTE PER GLI INVESTIMENTI DEL DIPARTIMENTO DELL'EDITORIA</t>
  </si>
  <si>
    <t>SOMME DA ASSEGNARE ALLA PRESIDENZA DEL CONSIGLIO DEI MINISTRI PER ONERI DERIVANTI DALLA CONCESSIONE DI CONTRIBUTI PER L'AMMORTAMENTO DI MUTUI CONTRATTI DALLE REGIONI A SEGUITO DI EVENTI CALAMITOSI</t>
  </si>
  <si>
    <t>SOMME ASSEGNATE ALLA PRESIDENZA DEL CONSIGLIO DEI MINISTRI PER GLI INVESTIMENTI IN MATERIA DI SPORT</t>
  </si>
  <si>
    <t>SOMME ASSEGNATE ALLA PRESIDENZA DEL CONSIGLIO DEI MINISTRI PER LE POLITICHE DI SOSTEGNO ALLA FAMIGLIA</t>
  </si>
  <si>
    <t>SOMME ASSEGNATE ALLA PRESIDENZA DEL CONSIGLIO DEI MINISTRI PER LE POLITICHE DELLE PARI OPPORTUNITA'</t>
  </si>
  <si>
    <t>SOMME ASSEGNATE ALLA PRESIDENZA DEL CONSIGLIO DEI MINISTRI PER LE POLITICHE DELLO SPORT</t>
  </si>
  <si>
    <t>SOMME ASSEGNATE ALLA PRESIDENZA DEL CONSIGLIO DEI MINISTRI PER LE POLITICHE DI INCENTIVAZIONE E SOSTEGNO ALLA GIOVENTU'</t>
  </si>
  <si>
    <t>SOMME ASSEGNATE ALLA PRESIDENZA DEL CONSIGLIO DEI MINISTRI PER L'ATTUAZIONE DELLE POLITICHE ANTIDROGA</t>
  </si>
  <si>
    <t>FONDO NAZIONALE PER LA TUTELA DELLE MINORANZE LINGUISTICHE</t>
  </si>
  <si>
    <t>SOMME ASSEGNATE ALLA PRESIDENZA DEL CONSIGLIO DEI MINISTRI PER SPESE DI NATURA OBBLIGATORIA DELL'UFFICIO DELL'AUTORITA' GARANTE PER L'INFANZIA E L'ADOLESCENZA</t>
  </si>
  <si>
    <t>FONDO PER L'EMERGENZA RIFIUTI CAMPANIA</t>
  </si>
  <si>
    <t>SOMME DA ASSEGNARE ALLA PRESIDENZA DEL CONSIGLIO DEI MINISTRI PER INTERVENTI CONNESSI AGLI EVENTI SISMICI DEL MARZO 1982 IN CALABRIA, CAMPANIA E BASILICATA</t>
  </si>
  <si>
    <t xml:space="preserve">SOMME DA ASSEGNARE ALLA PRESIDENZA DEL CONSIGLIO DEI MINISTRI PER INTERVENTI CONNESSI AGLI EVENTI SISMICI DEL 29 APRILE 1984 IN UMBRIA E DEL 7 E 11 MAGGIO 1984 IN ABRUZZO, MOLISE, LAZIO E CAMPANIA </t>
  </si>
  <si>
    <t>FONDO RELATIVO AGLI INVESTIMENTI DI PERTINENZA DEL DIPARTIMENTO DELLA PROTEZIONE CIVILE</t>
  </si>
  <si>
    <t xml:space="preserve">FONDO PER LA PREVENZIONE DEL RISCHIO SISMICO </t>
  </si>
  <si>
    <t>FONDO PER LE SPESE DI NATURA OBBLIGATORIA DEL CENTRO DI FORMAZIONE E STUDI - FORMEZ</t>
  </si>
  <si>
    <t>ENTRATE EVENTUALI E DIVERSE</t>
  </si>
  <si>
    <t>SOMME PROVENIENTI DAL FONDO DI ROTAZIONE PER L'ATTUAZIONE DELLE POLITICHE COMUNITARIE</t>
  </si>
  <si>
    <t>RECUPERO ANTICIPAZIONE AL CASSIERE SEGRETARIATO</t>
  </si>
  <si>
    <t>RECUPERO ANTICIPAZIONE AL CASSIERE RAPPORTI CON IL PARLAMENTO</t>
  </si>
  <si>
    <t>RECUPERO ANTICIPAZIONE AL CASSIERE RIFORME ISTITUZIONALI</t>
  </si>
  <si>
    <t>RECUPERO ANTICIPAZIONE AL CASSIERE FUNZIONE PUBBLICA</t>
  </si>
  <si>
    <t>RECUPERO ANTICIPAZIONE AL CASSIERE PARI OPPORTUNITÀ</t>
  </si>
  <si>
    <t>RECUPERO ANTICIPAZIONE AL CASSIERE INFORMAZIONE ED EDITORIA</t>
  </si>
  <si>
    <t>RECUPERO ANTICIPAZIONE AL CASSIERE PROGRAMMA DI GOVERNO</t>
  </si>
  <si>
    <t>RECUPERO ANTICIPAZIONE AL CASSIERE PROTEZIONE CIVILE</t>
  </si>
  <si>
    <t>RECUPERO ANTICIPAZIONE AL CASSIERE POLITICHE ANTIDROGA</t>
  </si>
  <si>
    <t>RECUPERO ANTICIPAZIONE AL CASSIERE POLITICHE PER LA FAMIGLIA</t>
  </si>
  <si>
    <t>RECUPERO ANTICIPAZIONE AL CASSIERE POLITICHE PER LA GIOVENTU' E SERVIZIO CIVILE NAZIONALE</t>
  </si>
  <si>
    <t>RECUPERO ANTICIPAZIONE AL CASSIERE PROGRAMMAZIONE E COORDINAMENTO DELLA POLITICA ECONOMICA</t>
  </si>
  <si>
    <t>SOMME PROVENIENTI DAI RISPARMI DI SPESA DERIVANTI DALLA RIDUZIONE DEI CONTRIBUTI AI PARTITI POLITICI PER L'ANNO 2013 DA DESTINARE AD INTERVENTI CONSEGUENTI AI DANNI PROVOCATI DA EVENTI SISMICI E CALAMITA' NATURALI CHE HANNO COLPITO IL TERRITORIO NAZIONALE A PARTIRE DAL 1° GENNAIO 2009</t>
  </si>
  <si>
    <t>FONDO PER LE SPESE DI NATURA OBBLIGATORIA DELLA SCUOLA NAZIONALE DELL'AMMINISTRAZIONE</t>
  </si>
  <si>
    <t>FONDO NAZIONALE INTEGRATIVO PER I COMUNI MONTANI</t>
  </si>
  <si>
    <t>SOMME ASSEGNATE ALLA PRESIDENZA DEL CONSIGLIO DEI MINISTRI PER IL COMPLETAMENTO DEGLI INTERVENTI DI RICOSTRUZIONE CONNESSI AL SISMA DEL 26 OTTOBRE 2012 IN CALABRIA E BASILICATA</t>
  </si>
  <si>
    <t>FONDO PER INTERVENTI PER LA RICOSTRUZIONE E MESSA IN SICUREZZA DEL TERRITORIO NELLE ZONE INTERESSATE DA EVENTI EMERGENZIALI PREGRESSI</t>
  </si>
  <si>
    <t>FONDO STRAORDINARIO PER GLI INTERVENTI DI SOSTEGNO ALL'EDITORIA</t>
  </si>
  <si>
    <t>FONDO PER LE EMERGENZE NAZIONALI</t>
  </si>
  <si>
    <t>SOMME ASSEGNATE ALLA PRESIDENZA DEL CONSIGLIO DEI MINISTRI PER IL PIANO DI AZIONE E COESIONE RIVOLTO ALLA PROMOZIONE E REALIZZAZIONE DI PROGETTI PROMOSSI DAI GIOVANI PER ASSICURARE IL FINANZIAMENTO DELLE ISTANZE NELL'AMBITO DELLE PROCEDURE "GIOVANI PER IL SOCIALE" E "GIOVANI PER LA VALORIZZAZIONE DEI BENI PUBBLICI"</t>
  </si>
  <si>
    <t>TITOLO I</t>
  </si>
  <si>
    <t>TITOLO II</t>
  </si>
  <si>
    <t>TITOLO III</t>
  </si>
  <si>
    <t>RECUPERO ANTICIPAZIONE AL CASSIERE POLITICHE EUROPEE</t>
  </si>
  <si>
    <t>ENTRATE DERIVANTI DA TRASFERIMENTI STATO</t>
  </si>
  <si>
    <t>CATEGORIA 1</t>
  </si>
  <si>
    <t>ENTRATE CORRENTI</t>
  </si>
  <si>
    <t>CATEGORIA 2</t>
  </si>
  <si>
    <t>ENTRATE IN CONTO CAPITALE</t>
  </si>
  <si>
    <t>RESTITUZIONI, RIMBORSI, RECUPERI E CONCORSI VARI</t>
  </si>
  <si>
    <t>ENTRATE DERIVANTI DA MOVIMENTI DI TESORERIA</t>
  </si>
  <si>
    <t>ANTICIPAZIONI CASSIERI</t>
  </si>
  <si>
    <t>TITOLO IV</t>
  </si>
  <si>
    <t xml:space="preserve">AVANZO DI ESERCIZIO </t>
  </si>
  <si>
    <t>AVANZO DI ESERCIZIO ACCERTATO/PRESUNTO</t>
  </si>
  <si>
    <t>SOMMA DA ASSEGNARE ALLA PRESIDENZA DEL CONSIGLIO DEI MINISTRI PER IL FINANZIAMENTO DELLE INIZIATIVE PROMOSSE DALLA CONFEDERAZIONE DELLE ASSOCIAZIONI COMBATTENTISTICHE E PARTIGIANE PER LE CELEBRAZIONI DEL SETTANTESIMO ANNIVERSARIO DELLA RESISTENZA E DELLA GUERRA DI LIBERAZIONE</t>
  </si>
  <si>
    <t>SOMMA DA ASSEGNARE ALLA PRESIDENZA DEL CONSIGLIO DEI MINISTRI PER LA DEFINIZIONE DEI RIMBORSI DOVUTI, PER ANNI PREGRESSI, A FAVORE DEGLI ENTI GESTORI PER LE RIDUZIONI TARIFFARIE SUI CONSUMI DI ENERGIA ELETTRICA RICONOSCIUTI AD IMPRESE RADIOFONICHE E TELEVISIVE</t>
  </si>
  <si>
    <t>SOMME ASSEGNATE ALLA PRESIDENZA DEL CONSIGLIO DEI MINISTRI PER LA COSTITUZIONE DEL FONDO PER L'ATTUAZIONE DEL PIANO NAZIONALE PER LA RIQUALIFICAZIONE E LA RIGENERAZIONE DELLE AREE URBANE DEGRADATE</t>
  </si>
  <si>
    <t>SOMME ASSEGNATE ALLA PRESIDENZA DEL CONSIGLIO DEI MINISTRI PER IL FINANZIAMENTO DELLE ATTIVITA' ISTITUZIONALI DEL COMITATO PARALIMPICO NAZIONALE</t>
  </si>
  <si>
    <t>SOMME ASSEGNATE ALLA PRESIDENZA DEL CONSIGLIO DEI MINISTRI PER L'ATTUAZIONE DEL PROGRAMMA STRAORDINARIO DI INTERVENTI PER LA RIQUALIFICAZIONE URBANA E LA SICUREZZA DELLE PERIFERIE</t>
  </si>
  <si>
    <t>SOMME ASSEGNATE AL CAPO DIPARTIMENTO DELLA PROTEZIONE CIVILE PER SPECIALI ELARGIZIONI IN FAVORE DEI FAMILIARI DELLE VITTIME DELL'ALLUVIONE DEL 5 MAGGIO 1998 A SARNO A TOTALE INDENNIZZO DELLA RESPONSABILITA' CIVILE A CARICO DELLO STATO E DEL COMUNE DI SARNO</t>
  </si>
  <si>
    <t>FONDO NAZIONALE PER LA MONTAGNA</t>
  </si>
  <si>
    <t>SOMMA DA CORRISPONDERE ALLA PRESIDENZA DEL CONSIGLIO DEI MINISTRI PER LA RICOSTRUZIONE, RICONVERSIONE E BONIFICA DELL'AREA DELLE ACCIAIERIE DI GENOVA - CORNIGLIANO</t>
  </si>
  <si>
    <t>SOMME ASSEGNATE ALLA PRESIDENZA DEL CONSIGLIO DEI MINISTRI PER IL FONDO SPORT E PERIFERIE</t>
  </si>
  <si>
    <t>RECUPERO ANTICIPAZIONE AL CASSIERE SPORT</t>
  </si>
  <si>
    <t>FONDO ASSEGNATO ALLA PRESIDENZA DEL CONSIGLIO DEI MINISTRI PER L'ATTUAZIONE DEGLI INTERVENTI RELATIVI ALL'ORGANIZZAZIONE E ALLO SVOLGIMENTO DEL VERTICE G7 ANCHE PER ADEGUAMENTI DI NATURA INFRASTRUTTURALE E PER LE ESIGENZE DI SICUREZZA</t>
  </si>
  <si>
    <t>SOMME ASSEGNATE ALLA PRESIDENZA DEL CONSIGLIO DEI MINISTRI PER IL FINANZIAMENTO DEL FONDO DI SOSTEGNO ALLA NATALITA'</t>
  </si>
  <si>
    <t>SOMMA ASSEGNATA ALLA PRESIDENZA DEL CONSIGLIO DEI MINISTRI</t>
  </si>
  <si>
    <t>SOMMA ASSEGNATA AL CENTRO DI FORMAZIONE E STUDI - FORMEZ</t>
  </si>
  <si>
    <t>SOMMA ASSEGNATA ALLA SCUOLA NAZIONALE DELL'AMMINISTRAZIONE</t>
  </si>
  <si>
    <t>800 S</t>
  </si>
  <si>
    <t>831 S</t>
  </si>
  <si>
    <t>SOMMA ASSEGNATA ALLA PRESIDENZA DEL CONSIGLIO DEI MINISTRI PER LA PROMOZIONE E LO SVOLGIMENTO DELLE CELEBRAZIONI DEL SETTANTESIMO ANNIVERSARIO DELLA REPUBBLICA ITALIANA E DEL RICONOSCIMENTO DEI DIRITTI ELETTORALI DELLE DONNE NONCHE' DEL CENTENARIO DELLA NASCITA DI ALDO MORO</t>
  </si>
  <si>
    <t>SOMMA ASSEGNATA ALLA PRESIDENZA DEL CONSIGLIO DEI MINISTRI PER LA GESTIONE ED IMPLEMENTAZIONE DEL PORTALE NORMATTIVA E DEL PROGETTO X-LEGES</t>
  </si>
  <si>
    <t>844  S</t>
  </si>
  <si>
    <t>SOMMA ASSEGNATA AL DIPARTIMENTO DELLA PROTEZIONE CIVILE</t>
  </si>
  <si>
    <t>803 S</t>
  </si>
  <si>
    <t>SOMME ASSEGNATE ALLA PRESIDENZA DEL CONSIGLIO DEI MINISTRI PER ONERI DERIVANTI DALLA CONCESSIONE DI CONTRIBUTI PER L'AMMORTAMENTO DI MUTUI DIVERSI DA QUELLI ATTIVATI A SEGUITO DI CALAMITA' NATURALI TRASFERITI AL MINISTERO DELL'ECONOMIA E DELLE FINANZE</t>
  </si>
  <si>
    <t>851 S</t>
  </si>
  <si>
    <t>SOMME ASSEGNATE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</si>
  <si>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856 S</t>
  </si>
  <si>
    <t>835 S</t>
  </si>
  <si>
    <t>SOMMA ASSEGNATA ALLA PRESIDENZA DEL CONSIGLIO DEI MINISTRI PER LA LOTTA ALL'EMARGINAZIONE SOCIALE ATTRAVERSO LO SPORT</t>
  </si>
  <si>
    <t>839 S</t>
  </si>
  <si>
    <t>860 S</t>
  </si>
  <si>
    <t>840 S</t>
  </si>
  <si>
    <t>806 S</t>
  </si>
  <si>
    <t>863 S</t>
  </si>
  <si>
    <t>869 S</t>
  </si>
  <si>
    <t>805 S</t>
  </si>
  <si>
    <t>833 S</t>
  </si>
  <si>
    <t>834 S</t>
  </si>
  <si>
    <t>852 S</t>
  </si>
  <si>
    <t>853 S</t>
  </si>
  <si>
    <t>855 S</t>
  </si>
  <si>
    <t xml:space="preserve">RECUPERO ANTICIPAZIONE AL CASSIERE AFFARI REGIONALI E AUTONOMIE </t>
  </si>
  <si>
    <t>N.I. 2095</t>
  </si>
  <si>
    <t>N.I. 2137</t>
  </si>
  <si>
    <t>N.I. 1709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</si>
  <si>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</si>
  <si>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</si>
  <si>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</si>
  <si>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</si>
  <si>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</si>
  <si>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</si>
  <si>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</si>
  <si>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SOMME ASSEGNATE ALLA PRESIDENZA DEL CONSIGLIO DEI MINISTRI DESTINATE AL PAGAMENTO DELLE SPESE DERIVANTI DAI CONTENZIOSI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</si>
  <si>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</si>
  <si>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SOMME ASSEGNATE ALLA PRESIDENZA DEL CONSIGLIO DEI MINISTRI PER IL FONDO DI GARANZIA PER I MUTUI RELATIVI ALLA COSTRUZIONE, AMPLIAMENTO, ATTREZZATURA E ACQUISTO DI IMPIANTI SPORTIVI  COMPRESA L'ACQUISIZIONE DI AREE DA PARTE DI SOCIETA' O ASSOCIAZIONI SPORTIVE O SOGGETTO PUBBLICO O PRIVATO CHE PERSEGUA FINALITA' SPORTIVE</t>
  </si>
  <si>
    <t>SPESE PER IL SUPPORTO FUNZIONALE ED ORGANIZZATIVO DELLE ATTIVITA' DEL COMMISSARIO STRAORDINARIO PER L'ATTUAZIONE DELL'AGENDA DIGITALE</t>
  </si>
  <si>
    <t>ACCORDO DI COLLABORAZIONE IN MATERIA RADIOTELEVISIVA FRA IL GOVERNO DELLA REPUBBLICA ITALIANA E IL GOVERNO DELLA REPUBBLICA DI SAN MARINO</t>
  </si>
  <si>
    <t>RECUPERO ANTICIPAZIONE AL CASSIERE POLITICHE DI COESIONE</t>
  </si>
  <si>
    <t>N.I. 2139</t>
  </si>
  <si>
    <t>SOMME ASSEGNATE ALLA PRESIDENZA DEL CONSIGLIO DEI MINISTRI PER LA CORRESPONSIONE DI SPECIALI ELARGIZIONI IN FAVORE DELLE FAMIGLIE DELLE VITTIME DEL DISASTRO FERROVIARIO DI ANDRIA-CORATO DEL 12 LUGLIO 2016</t>
  </si>
  <si>
    <t>SOMME ASSEGNATE ALLA PRESIDENZA DEL CONSIGLIO DEI MINISTRI PER GLI INTERVENTI STRAORDINARI INERENTI LO SMALTIMENTO DEI RIFIUTI E PER LE BONIFICHE NELLA REGIONE CAMPANIA</t>
  </si>
  <si>
    <t>SOMME ASSEGNATE ALL'UFFICIO DELL'AUTORITA' GARANTE PER L'INFANZIA E L'ADOLESCENZA</t>
  </si>
  <si>
    <t>N.I. 1496</t>
  </si>
  <si>
    <t>N.I. 867</t>
  </si>
  <si>
    <t>SOMME ASSEGNATE ALLA PRESIDENZA DEL CONSIGLIO DI MINISTRI PER IL RIMBORSO ALLE POSTE ITALIANE S.P.A. DEI MAGGIORI ONERI SOSTENUTI PER LE AGEVOLAZIONI TARIFFARIE CONCESSE PER I PRODOTTI EDITORIALI</t>
  </si>
  <si>
    <t>842 S</t>
  </si>
  <si>
    <t>816 S</t>
  </si>
  <si>
    <t>N.I. 862</t>
  </si>
  <si>
    <t>SOMMA ASSEGNATA ALLA PRESIDENZA DEL CONSIGLIO DEI MINISTRI PER INTERVENTI RELATIVI AL RISCHIO SISMICO DELLE INFRASTRUTTURE A CURA DEL DIPARTIMENTO CASA ITALIA</t>
  </si>
  <si>
    <t>N.I. 2174</t>
  </si>
  <si>
    <t>N. I. 7458</t>
  </si>
  <si>
    <t>SOMMA ASSEGNATA ALLA PRESIDENZA DEL CONSIGLIO DEI MINISTRI PER INTERVENTI A FAVORE DELL'EDITORIA DA STABILIRE AI SENSI DELL'ART. 1, C. 6, DELLA L. 198/2016</t>
  </si>
  <si>
    <t>N.I. 861</t>
  </si>
  <si>
    <t>Cassa</t>
  </si>
  <si>
    <t>Entrate 2017</t>
  </si>
  <si>
    <t>Accertate</t>
  </si>
  <si>
    <t xml:space="preserve">Riscosse </t>
  </si>
  <si>
    <t>Rimaste da riscuotere</t>
  </si>
  <si>
    <t>AVANZO DI ESERCIZIO ANNO 2016</t>
  </si>
  <si>
    <t>Stanziamento finale (Competenza e Cassa)</t>
  </si>
  <si>
    <t>Stanziamento iniziale  (Competenza e Cassa)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</si>
</sst>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5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vertical="center"/>
    </xf>
    <xf numFmtId="4" fontId="5" fillId="2" borderId="12" xfId="0" applyNumberFormat="1" applyFont="1" applyFill="1" applyBorder="1" applyAlignment="1">
      <alignment horizontal="right" vertical="center" wrapText="1" readingOrder="1"/>
    </xf>
    <xf numFmtId="0" fontId="5" fillId="34" borderId="10" xfId="0" applyFont="1" applyFill="1" applyBorder="1" applyAlignment="1">
      <alignment horizontal="left" vertical="center"/>
    </xf>
    <xf numFmtId="4" fontId="5" fillId="35" borderId="13" xfId="0" applyNumberFormat="1" applyFont="1" applyFill="1" applyBorder="1" applyAlignment="1">
      <alignment vertical="center"/>
    </xf>
    <xf numFmtId="0" fontId="2" fillId="19" borderId="14" xfId="0" applyFont="1" applyFill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4" fontId="5" fillId="36" borderId="13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3" borderId="0" xfId="0" applyFont="1" applyFill="1" applyAlignment="1">
      <alignment/>
    </xf>
    <xf numFmtId="4" fontId="3" fillId="33" borderId="16" xfId="0" applyNumberFormat="1" applyFont="1" applyFill="1" applyBorder="1" applyAlignment="1">
      <alignment vertical="center" readingOrder="1"/>
    </xf>
    <xf numFmtId="0" fontId="44" fillId="33" borderId="10" xfId="0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left" vertical="center" readingOrder="1"/>
    </xf>
    <xf numFmtId="3" fontId="5" fillId="37" borderId="15" xfId="0" applyNumberFormat="1" applyFont="1" applyFill="1" applyBorder="1" applyAlignment="1">
      <alignment vertical="center" wrapText="1" readingOrder="1"/>
    </xf>
    <xf numFmtId="3" fontId="5" fillId="37" borderId="13" xfId="0" applyNumberFormat="1" applyFont="1" applyFill="1" applyBorder="1" applyAlignment="1">
      <alignment vertical="center" wrapText="1" readingOrder="1"/>
    </xf>
    <xf numFmtId="3" fontId="5" fillId="37" borderId="11" xfId="0" applyNumberFormat="1" applyFont="1" applyFill="1" applyBorder="1" applyAlignment="1">
      <alignment vertical="center" wrapText="1" readingOrder="1"/>
    </xf>
    <xf numFmtId="0" fontId="5" fillId="37" borderId="14" xfId="0" applyFont="1" applyFill="1" applyBorder="1" applyAlignment="1">
      <alignment horizontal="center" vertical="center" readingOrder="1"/>
    </xf>
    <xf numFmtId="0" fontId="5" fillId="37" borderId="15" xfId="0" applyFont="1" applyFill="1" applyBorder="1" applyAlignment="1">
      <alignment horizontal="center" vertical="center" readingOrder="1"/>
    </xf>
    <xf numFmtId="0" fontId="5" fillId="37" borderId="13" xfId="0" applyFont="1" applyFill="1" applyBorder="1" applyAlignment="1">
      <alignment horizontal="center" vertical="center" readingOrder="1"/>
    </xf>
    <xf numFmtId="0" fontId="5" fillId="37" borderId="12" xfId="0" applyFont="1" applyFill="1" applyBorder="1" applyAlignment="1">
      <alignment horizontal="center" vertical="center" readingOrder="1"/>
    </xf>
    <xf numFmtId="0" fontId="5" fillId="37" borderId="11" xfId="0" applyFont="1" applyFill="1" applyBorder="1" applyAlignment="1">
      <alignment horizontal="center" vertical="center" readingOrder="1"/>
    </xf>
    <xf numFmtId="3" fontId="5" fillId="37" borderId="13" xfId="0" applyNumberFormat="1" applyFont="1" applyFill="1" applyBorder="1" applyAlignment="1">
      <alignment horizontal="center" vertical="center" wrapText="1" readingOrder="1"/>
    </xf>
    <xf numFmtId="3" fontId="5" fillId="37" borderId="12" xfId="0" applyNumberFormat="1" applyFont="1" applyFill="1" applyBorder="1" applyAlignment="1">
      <alignment horizontal="center" vertical="center" wrapText="1" readingOrder="1"/>
    </xf>
    <xf numFmtId="3" fontId="5" fillId="37" borderId="11" xfId="0" applyNumberFormat="1" applyFont="1" applyFill="1" applyBorder="1" applyAlignment="1">
      <alignment horizontal="center" vertical="center" wrapText="1" readingOrder="1"/>
    </xf>
    <xf numFmtId="3" fontId="5" fillId="37" borderId="17" xfId="0" applyNumberFormat="1" applyFont="1" applyFill="1" applyBorder="1" applyAlignment="1">
      <alignment horizontal="center" vertical="center" wrapText="1" readingOrder="1"/>
    </xf>
    <xf numFmtId="3" fontId="5" fillId="37" borderId="18" xfId="0" applyNumberFormat="1" applyFont="1" applyFill="1" applyBorder="1" applyAlignment="1">
      <alignment horizontal="center" vertical="center" wrapText="1" readingOrder="1"/>
    </xf>
    <xf numFmtId="3" fontId="5" fillId="37" borderId="19" xfId="0" applyNumberFormat="1" applyFont="1" applyFill="1" applyBorder="1" applyAlignment="1">
      <alignment horizontal="center" vertical="center" wrapText="1" readingOrder="1"/>
    </xf>
    <xf numFmtId="0" fontId="5" fillId="38" borderId="14" xfId="0" applyFont="1" applyFill="1" applyBorder="1" applyAlignment="1">
      <alignment horizontal="center" vertical="center" readingOrder="1"/>
    </xf>
    <xf numFmtId="0" fontId="5" fillId="38" borderId="16" xfId="0" applyFont="1" applyFill="1" applyBorder="1" applyAlignment="1">
      <alignment horizontal="center" vertical="center" readingOrder="1"/>
    </xf>
    <xf numFmtId="0" fontId="5" fillId="38" borderId="15" xfId="0" applyFont="1" applyFill="1" applyBorder="1" applyAlignment="1">
      <alignment horizontal="center" vertical="center" readingOrder="1"/>
    </xf>
    <xf numFmtId="0" fontId="5" fillId="37" borderId="17" xfId="0" applyFont="1" applyFill="1" applyBorder="1" applyAlignment="1">
      <alignment horizontal="center" vertical="center" readingOrder="1"/>
    </xf>
    <xf numFmtId="0" fontId="5" fillId="37" borderId="19" xfId="0" applyFont="1" applyFill="1" applyBorder="1" applyAlignment="1">
      <alignment horizontal="center" vertical="center" readingOrder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00"/>
  <sheetViews>
    <sheetView showGridLines="0"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7.8515625" style="8" customWidth="1"/>
    <col min="2" max="2" width="7.8515625" style="9" customWidth="1"/>
    <col min="3" max="3" width="70.421875" style="19" customWidth="1"/>
    <col min="4" max="4" width="18.00390625" style="2" customWidth="1"/>
    <col min="5" max="5" width="18.00390625" style="2" hidden="1" customWidth="1"/>
    <col min="6" max="6" width="18.00390625" style="2" customWidth="1"/>
    <col min="7" max="7" width="18.00390625" style="2" hidden="1" customWidth="1"/>
    <col min="8" max="10" width="18.00390625" style="2" customWidth="1"/>
    <col min="11" max="16384" width="9.140625" style="19" customWidth="1"/>
  </cols>
  <sheetData>
    <row r="1" spans="1:10" s="18" customFormat="1" ht="22.5" customHeight="1">
      <c r="A1" s="41" t="s">
        <v>6</v>
      </c>
      <c r="B1" s="42"/>
      <c r="C1" s="43" t="s">
        <v>0</v>
      </c>
      <c r="D1" s="46" t="s">
        <v>144</v>
      </c>
      <c r="E1" s="46" t="s">
        <v>3</v>
      </c>
      <c r="F1" s="49" t="s">
        <v>143</v>
      </c>
      <c r="G1" s="38"/>
      <c r="H1" s="52" t="s">
        <v>138</v>
      </c>
      <c r="I1" s="53"/>
      <c r="J1" s="54"/>
    </row>
    <row r="2" spans="1:10" s="18" customFormat="1" ht="17.25" customHeight="1">
      <c r="A2" s="55" t="s">
        <v>7</v>
      </c>
      <c r="B2" s="43" t="s">
        <v>8</v>
      </c>
      <c r="C2" s="44"/>
      <c r="D2" s="47"/>
      <c r="E2" s="47"/>
      <c r="F2" s="50"/>
      <c r="G2" s="39" t="s">
        <v>137</v>
      </c>
      <c r="H2" s="46" t="s">
        <v>139</v>
      </c>
      <c r="I2" s="46" t="s">
        <v>140</v>
      </c>
      <c r="J2" s="46" t="s">
        <v>141</v>
      </c>
    </row>
    <row r="3" spans="1:10" ht="10.5" customHeight="1">
      <c r="A3" s="56"/>
      <c r="B3" s="45"/>
      <c r="C3" s="45"/>
      <c r="D3" s="48"/>
      <c r="E3" s="48"/>
      <c r="F3" s="51"/>
      <c r="G3" s="40"/>
      <c r="H3" s="48"/>
      <c r="I3" s="48"/>
      <c r="J3" s="48"/>
    </row>
    <row r="4" spans="1:10" ht="24.75" customHeight="1">
      <c r="A4" s="35"/>
      <c r="B4" s="35"/>
      <c r="C4" s="37" t="s">
        <v>4</v>
      </c>
      <c r="D4" s="20">
        <f aca="true" t="shared" si="0" ref="D4:J4">D5+D76+D96</f>
        <v>1377755680</v>
      </c>
      <c r="E4" s="20">
        <f t="shared" si="0"/>
        <v>2006058404.5</v>
      </c>
      <c r="F4" s="20">
        <f t="shared" si="0"/>
        <v>3383814084.5</v>
      </c>
      <c r="G4" s="20">
        <f t="shared" si="0"/>
        <v>3383783892.5</v>
      </c>
      <c r="H4" s="20">
        <f t="shared" si="0"/>
        <v>3383814084.5</v>
      </c>
      <c r="I4" s="20">
        <f t="shared" si="0"/>
        <v>3383783892.5</v>
      </c>
      <c r="J4" s="20">
        <f t="shared" si="0"/>
        <v>30192</v>
      </c>
    </row>
    <row r="5" spans="1:10" ht="17.25" customHeight="1">
      <c r="A5" s="57" t="s">
        <v>50</v>
      </c>
      <c r="B5" s="58"/>
      <c r="C5" s="21" t="s">
        <v>54</v>
      </c>
      <c r="D5" s="22">
        <f aca="true" t="shared" si="1" ref="D5:J5">D6+D55</f>
        <v>1377750680</v>
      </c>
      <c r="E5" s="22">
        <f t="shared" si="1"/>
        <v>770066246</v>
      </c>
      <c r="F5" s="22">
        <f t="shared" si="1"/>
        <v>2147816926</v>
      </c>
      <c r="G5" s="22">
        <f t="shared" si="1"/>
        <v>2147786734</v>
      </c>
      <c r="H5" s="22">
        <f t="shared" si="1"/>
        <v>2147816926</v>
      </c>
      <c r="I5" s="22">
        <f t="shared" si="1"/>
        <v>2147786734</v>
      </c>
      <c r="J5" s="22">
        <f t="shared" si="1"/>
        <v>30192</v>
      </c>
    </row>
    <row r="6" spans="1:10" ht="17.25" customHeight="1">
      <c r="A6" s="23" t="s">
        <v>55</v>
      </c>
      <c r="B6" s="24"/>
      <c r="C6" s="25" t="s">
        <v>56</v>
      </c>
      <c r="D6" s="26">
        <f aca="true" t="shared" si="2" ref="D6:J6">SUM(D7:D54)</f>
        <v>974188512</v>
      </c>
      <c r="E6" s="26">
        <f t="shared" si="2"/>
        <v>592807258</v>
      </c>
      <c r="F6" s="26">
        <f t="shared" si="2"/>
        <v>1566995770</v>
      </c>
      <c r="G6" s="26">
        <f t="shared" si="2"/>
        <v>1566995770</v>
      </c>
      <c r="H6" s="26">
        <f t="shared" si="2"/>
        <v>1566995770</v>
      </c>
      <c r="I6" s="26">
        <f t="shared" si="2"/>
        <v>1566995770</v>
      </c>
      <c r="J6" s="26">
        <f t="shared" si="2"/>
        <v>0</v>
      </c>
    </row>
    <row r="7" spans="1:10" s="28" customFormat="1" ht="26.25" customHeight="1">
      <c r="A7" s="10">
        <v>2115</v>
      </c>
      <c r="B7" s="17" t="s">
        <v>80</v>
      </c>
      <c r="C7" s="15" t="s">
        <v>9</v>
      </c>
      <c r="D7" s="27">
        <v>0</v>
      </c>
      <c r="E7" s="27">
        <v>0</v>
      </c>
      <c r="F7" s="27">
        <f>D7+E7</f>
        <v>0</v>
      </c>
      <c r="G7" s="27">
        <f>F7</f>
        <v>0</v>
      </c>
      <c r="H7" s="27">
        <f>G7</f>
        <v>0</v>
      </c>
      <c r="I7" s="27">
        <f>H7</f>
        <v>0</v>
      </c>
      <c r="J7" s="27">
        <f>H7-I7</f>
        <v>0</v>
      </c>
    </row>
    <row r="8" spans="1:10" s="28" customFormat="1" ht="27.75" customHeight="1">
      <c r="A8" s="10">
        <v>2183</v>
      </c>
      <c r="B8" s="11">
        <v>801</v>
      </c>
      <c r="C8" s="14" t="s">
        <v>120</v>
      </c>
      <c r="D8" s="27">
        <v>3098000</v>
      </c>
      <c r="E8" s="27">
        <v>7922166</v>
      </c>
      <c r="F8" s="27">
        <f aca="true" t="shared" si="3" ref="F8:F75">D8+E8</f>
        <v>11020166</v>
      </c>
      <c r="G8" s="27">
        <f aca="true" t="shared" si="4" ref="G8:I54">F8</f>
        <v>11020166</v>
      </c>
      <c r="H8" s="27">
        <f t="shared" si="4"/>
        <v>11020166</v>
      </c>
      <c r="I8" s="27">
        <f t="shared" si="4"/>
        <v>11020166</v>
      </c>
      <c r="J8" s="27">
        <f aca="true" t="shared" si="5" ref="J8:J54">H8-I8</f>
        <v>0</v>
      </c>
    </row>
    <row r="9" spans="1:10" s="28" customFormat="1" ht="17.25" customHeight="1">
      <c r="A9" s="10">
        <v>2185</v>
      </c>
      <c r="B9" s="11">
        <v>802</v>
      </c>
      <c r="C9" s="14" t="s">
        <v>10</v>
      </c>
      <c r="D9" s="27">
        <v>111267008</v>
      </c>
      <c r="E9" s="27">
        <v>190269808</v>
      </c>
      <c r="F9" s="27">
        <f t="shared" si="3"/>
        <v>301536816</v>
      </c>
      <c r="G9" s="27">
        <f t="shared" si="4"/>
        <v>301536816</v>
      </c>
      <c r="H9" s="27">
        <f t="shared" si="4"/>
        <v>301536816</v>
      </c>
      <c r="I9" s="27">
        <f t="shared" si="4"/>
        <v>301536816</v>
      </c>
      <c r="J9" s="27">
        <f t="shared" si="5"/>
        <v>0</v>
      </c>
    </row>
    <row r="10" spans="1:10" s="28" customFormat="1" ht="28.5" customHeight="1">
      <c r="A10" s="10">
        <v>2184</v>
      </c>
      <c r="B10" s="17" t="s">
        <v>86</v>
      </c>
      <c r="C10" s="14" t="s">
        <v>11</v>
      </c>
      <c r="D10" s="27">
        <v>0</v>
      </c>
      <c r="E10" s="27">
        <v>0</v>
      </c>
      <c r="F10" s="27">
        <f t="shared" si="3"/>
        <v>0</v>
      </c>
      <c r="G10" s="27">
        <f t="shared" si="4"/>
        <v>0</v>
      </c>
      <c r="H10" s="27">
        <f t="shared" si="4"/>
        <v>0</v>
      </c>
      <c r="I10" s="27">
        <f t="shared" si="4"/>
        <v>0</v>
      </c>
      <c r="J10" s="27">
        <f t="shared" si="5"/>
        <v>0</v>
      </c>
    </row>
    <row r="11" spans="1:10" s="28" customFormat="1" ht="52.5" customHeight="1">
      <c r="A11" s="10">
        <v>1497</v>
      </c>
      <c r="B11" s="17" t="s">
        <v>96</v>
      </c>
      <c r="C11" s="12" t="s">
        <v>66</v>
      </c>
      <c r="D11" s="27">
        <v>0</v>
      </c>
      <c r="E11" s="27">
        <v>0</v>
      </c>
      <c r="F11" s="27">
        <f t="shared" si="3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5"/>
        <v>0</v>
      </c>
    </row>
    <row r="12" spans="1:10" s="28" customFormat="1" ht="39" customHeight="1">
      <c r="A12" s="10">
        <v>2133</v>
      </c>
      <c r="B12" s="11">
        <v>808</v>
      </c>
      <c r="C12" s="14" t="s">
        <v>112</v>
      </c>
      <c r="D12" s="27">
        <v>3965061</v>
      </c>
      <c r="E12" s="27">
        <v>0</v>
      </c>
      <c r="F12" s="27">
        <f t="shared" si="3"/>
        <v>3965061</v>
      </c>
      <c r="G12" s="27">
        <f t="shared" si="4"/>
        <v>3965061</v>
      </c>
      <c r="H12" s="27">
        <f t="shared" si="4"/>
        <v>3965061</v>
      </c>
      <c r="I12" s="27">
        <f t="shared" si="4"/>
        <v>3965061</v>
      </c>
      <c r="J12" s="27">
        <f t="shared" si="5"/>
        <v>0</v>
      </c>
    </row>
    <row r="13" spans="1:10" s="28" customFormat="1" ht="28.5" customHeight="1">
      <c r="A13" s="10">
        <v>2102</v>
      </c>
      <c r="B13" s="11">
        <v>809</v>
      </c>
      <c r="C13" s="14" t="s">
        <v>15</v>
      </c>
      <c r="D13" s="27">
        <v>5144858</v>
      </c>
      <c r="E13" s="27">
        <v>-171335</v>
      </c>
      <c r="F13" s="27">
        <f t="shared" si="3"/>
        <v>4973523</v>
      </c>
      <c r="G13" s="27">
        <f t="shared" si="4"/>
        <v>4973523</v>
      </c>
      <c r="H13" s="27">
        <f t="shared" si="4"/>
        <v>4973523</v>
      </c>
      <c r="I13" s="27">
        <f t="shared" si="4"/>
        <v>4973523</v>
      </c>
      <c r="J13" s="27">
        <f t="shared" si="5"/>
        <v>0</v>
      </c>
    </row>
    <row r="14" spans="1:10" s="28" customFormat="1" ht="52.5" customHeight="1">
      <c r="A14" s="10">
        <v>2186</v>
      </c>
      <c r="B14" s="11">
        <v>811</v>
      </c>
      <c r="C14" s="14" t="s">
        <v>87</v>
      </c>
      <c r="D14" s="27">
        <v>5605266</v>
      </c>
      <c r="E14" s="27">
        <v>0</v>
      </c>
      <c r="F14" s="27">
        <f t="shared" si="3"/>
        <v>5605266</v>
      </c>
      <c r="G14" s="27">
        <f t="shared" si="4"/>
        <v>5605266</v>
      </c>
      <c r="H14" s="27">
        <f t="shared" si="4"/>
        <v>5605266</v>
      </c>
      <c r="I14" s="27">
        <f t="shared" si="4"/>
        <v>5605266</v>
      </c>
      <c r="J14" s="27">
        <f t="shared" si="5"/>
        <v>0</v>
      </c>
    </row>
    <row r="15" spans="1:10" s="28" customFormat="1" ht="93" customHeight="1">
      <c r="A15" s="10">
        <v>2780</v>
      </c>
      <c r="B15" s="11">
        <v>812</v>
      </c>
      <c r="C15" s="14" t="s">
        <v>109</v>
      </c>
      <c r="D15" s="27">
        <v>50000000</v>
      </c>
      <c r="E15" s="27">
        <v>-6706047</v>
      </c>
      <c r="F15" s="27">
        <f t="shared" si="3"/>
        <v>43293953</v>
      </c>
      <c r="G15" s="27">
        <f t="shared" si="4"/>
        <v>43293953</v>
      </c>
      <c r="H15" s="27">
        <f t="shared" si="4"/>
        <v>43293953</v>
      </c>
      <c r="I15" s="27">
        <f t="shared" si="4"/>
        <v>43293953</v>
      </c>
      <c r="J15" s="27">
        <f t="shared" si="5"/>
        <v>0</v>
      </c>
    </row>
    <row r="16" spans="1:10" s="28" customFormat="1" ht="30" customHeight="1">
      <c r="A16" s="10">
        <v>2108</v>
      </c>
      <c r="B16" s="11">
        <v>815</v>
      </c>
      <c r="C16" s="14" t="s">
        <v>16</v>
      </c>
      <c r="D16" s="27">
        <v>70120257</v>
      </c>
      <c r="E16" s="27">
        <v>-585312</v>
      </c>
      <c r="F16" s="27">
        <f t="shared" si="3"/>
        <v>69534945</v>
      </c>
      <c r="G16" s="27">
        <f t="shared" si="4"/>
        <v>69534945</v>
      </c>
      <c r="H16" s="27">
        <f t="shared" si="4"/>
        <v>69534945</v>
      </c>
      <c r="I16" s="27">
        <f t="shared" si="4"/>
        <v>69534945</v>
      </c>
      <c r="J16" s="27">
        <f t="shared" si="5"/>
        <v>0</v>
      </c>
    </row>
    <row r="17" spans="1:10" s="28" customFormat="1" ht="31.5" customHeight="1">
      <c r="A17" s="10">
        <v>2111</v>
      </c>
      <c r="B17" s="11" t="s">
        <v>130</v>
      </c>
      <c r="C17" s="14" t="s">
        <v>17</v>
      </c>
      <c r="D17" s="27">
        <v>474250</v>
      </c>
      <c r="E17" s="27">
        <v>-474250</v>
      </c>
      <c r="F17" s="27">
        <f t="shared" si="3"/>
        <v>0</v>
      </c>
      <c r="G17" s="27">
        <f t="shared" si="4"/>
        <v>0</v>
      </c>
      <c r="H17" s="27">
        <f t="shared" si="4"/>
        <v>0</v>
      </c>
      <c r="I17" s="27">
        <f t="shared" si="4"/>
        <v>0</v>
      </c>
      <c r="J17" s="27">
        <f t="shared" si="5"/>
        <v>0</v>
      </c>
    </row>
    <row r="18" spans="1:10" s="28" customFormat="1" ht="27" customHeight="1">
      <c r="A18" s="10">
        <v>2106</v>
      </c>
      <c r="B18" s="11">
        <v>817</v>
      </c>
      <c r="C18" s="14" t="s">
        <v>18</v>
      </c>
      <c r="D18" s="27">
        <v>4775870</v>
      </c>
      <c r="E18" s="27">
        <v>-161212</v>
      </c>
      <c r="F18" s="27">
        <f t="shared" si="3"/>
        <v>4614658</v>
      </c>
      <c r="G18" s="27">
        <f t="shared" si="4"/>
        <v>4614658</v>
      </c>
      <c r="H18" s="27">
        <f t="shared" si="4"/>
        <v>4614658</v>
      </c>
      <c r="I18" s="27">
        <f t="shared" si="4"/>
        <v>4614658</v>
      </c>
      <c r="J18" s="27">
        <f t="shared" si="5"/>
        <v>0</v>
      </c>
    </row>
    <row r="19" spans="1:10" s="28" customFormat="1" ht="43.5" customHeight="1">
      <c r="A19" s="10">
        <v>2099</v>
      </c>
      <c r="B19" s="11">
        <v>818</v>
      </c>
      <c r="C19" s="14" t="s">
        <v>67</v>
      </c>
      <c r="D19" s="27">
        <v>20910000</v>
      </c>
      <c r="E19" s="27">
        <v>0</v>
      </c>
      <c r="F19" s="27">
        <f t="shared" si="3"/>
        <v>20910000</v>
      </c>
      <c r="G19" s="27">
        <f t="shared" si="4"/>
        <v>20910000</v>
      </c>
      <c r="H19" s="27">
        <f t="shared" si="4"/>
        <v>20910000</v>
      </c>
      <c r="I19" s="27">
        <f t="shared" si="4"/>
        <v>20910000</v>
      </c>
      <c r="J19" s="27">
        <f t="shared" si="5"/>
        <v>0</v>
      </c>
    </row>
    <row r="20" spans="1:10" s="28" customFormat="1" ht="25.5" customHeight="1">
      <c r="A20" s="10">
        <v>2132</v>
      </c>
      <c r="B20" s="11">
        <v>819</v>
      </c>
      <c r="C20" s="14" t="s">
        <v>68</v>
      </c>
      <c r="D20" s="27">
        <v>16654200</v>
      </c>
      <c r="E20" s="27">
        <v>974250</v>
      </c>
      <c r="F20" s="27">
        <f t="shared" si="3"/>
        <v>17628450</v>
      </c>
      <c r="G20" s="27">
        <f t="shared" si="4"/>
        <v>17628450</v>
      </c>
      <c r="H20" s="27">
        <f t="shared" si="4"/>
        <v>17628450</v>
      </c>
      <c r="I20" s="27">
        <f t="shared" si="4"/>
        <v>17628450</v>
      </c>
      <c r="J20" s="27">
        <f t="shared" si="5"/>
        <v>0</v>
      </c>
    </row>
    <row r="21" spans="1:10" s="28" customFormat="1" ht="27" customHeight="1">
      <c r="A21" s="10">
        <v>2120</v>
      </c>
      <c r="B21" s="11">
        <v>820</v>
      </c>
      <c r="C21" s="15" t="s">
        <v>77</v>
      </c>
      <c r="D21" s="27">
        <v>332284518</v>
      </c>
      <c r="E21" s="27">
        <v>47693680</v>
      </c>
      <c r="F21" s="27">
        <f t="shared" si="3"/>
        <v>379978198</v>
      </c>
      <c r="G21" s="27">
        <f t="shared" si="4"/>
        <v>379978198</v>
      </c>
      <c r="H21" s="27">
        <f t="shared" si="4"/>
        <v>379978198</v>
      </c>
      <c r="I21" s="27">
        <f t="shared" si="4"/>
        <v>379978198</v>
      </c>
      <c r="J21" s="27">
        <f t="shared" si="5"/>
        <v>0</v>
      </c>
    </row>
    <row r="22" spans="1:10" s="28" customFormat="1" ht="27" customHeight="1">
      <c r="A22" s="10">
        <v>2113</v>
      </c>
      <c r="B22" s="11">
        <v>821</v>
      </c>
      <c r="C22" s="14" t="s">
        <v>19</v>
      </c>
      <c r="D22" s="27">
        <v>4874254</v>
      </c>
      <c r="E22" s="27">
        <v>4218143</v>
      </c>
      <c r="F22" s="27">
        <f t="shared" si="3"/>
        <v>9092397</v>
      </c>
      <c r="G22" s="27">
        <f t="shared" si="4"/>
        <v>9092397</v>
      </c>
      <c r="H22" s="27">
        <f t="shared" si="4"/>
        <v>9092397</v>
      </c>
      <c r="I22" s="27">
        <f t="shared" si="4"/>
        <v>9092397</v>
      </c>
      <c r="J22" s="27">
        <f t="shared" si="5"/>
        <v>0</v>
      </c>
    </row>
    <row r="23" spans="1:10" s="28" customFormat="1" ht="27" customHeight="1">
      <c r="A23" s="10">
        <v>2123</v>
      </c>
      <c r="B23" s="11">
        <v>822</v>
      </c>
      <c r="C23" s="14" t="s">
        <v>113</v>
      </c>
      <c r="D23" s="27">
        <v>1452000</v>
      </c>
      <c r="E23" s="27">
        <v>-75004</v>
      </c>
      <c r="F23" s="27">
        <f t="shared" si="3"/>
        <v>1376996</v>
      </c>
      <c r="G23" s="27">
        <f t="shared" si="4"/>
        <v>1376996</v>
      </c>
      <c r="H23" s="27">
        <f t="shared" si="4"/>
        <v>1376996</v>
      </c>
      <c r="I23" s="27">
        <f t="shared" si="4"/>
        <v>1376996</v>
      </c>
      <c r="J23" s="27">
        <f t="shared" si="5"/>
        <v>0</v>
      </c>
    </row>
    <row r="24" spans="1:10" s="28" customFormat="1" ht="25.5" customHeight="1">
      <c r="A24" s="10">
        <v>5210</v>
      </c>
      <c r="B24" s="11">
        <v>823</v>
      </c>
      <c r="C24" s="15" t="s">
        <v>2</v>
      </c>
      <c r="D24" s="27">
        <v>2309603</v>
      </c>
      <c r="E24" s="27">
        <v>0</v>
      </c>
      <c r="F24" s="27">
        <f t="shared" si="3"/>
        <v>2309603</v>
      </c>
      <c r="G24" s="27">
        <f t="shared" si="4"/>
        <v>2309603</v>
      </c>
      <c r="H24" s="27">
        <f t="shared" si="4"/>
        <v>2309603</v>
      </c>
      <c r="I24" s="27">
        <f t="shared" si="4"/>
        <v>2309603</v>
      </c>
      <c r="J24" s="27">
        <f t="shared" si="5"/>
        <v>0</v>
      </c>
    </row>
    <row r="25" spans="1:10" s="28" customFormat="1" ht="27" customHeight="1">
      <c r="A25" s="10">
        <v>5211</v>
      </c>
      <c r="B25" s="11">
        <v>824</v>
      </c>
      <c r="C25" s="14" t="s">
        <v>20</v>
      </c>
      <c r="D25" s="27">
        <v>998522</v>
      </c>
      <c r="E25" s="27">
        <v>-57585</v>
      </c>
      <c r="F25" s="27">
        <f t="shared" si="3"/>
        <v>940937</v>
      </c>
      <c r="G25" s="27">
        <f t="shared" si="4"/>
        <v>940937</v>
      </c>
      <c r="H25" s="27">
        <f t="shared" si="4"/>
        <v>940937</v>
      </c>
      <c r="I25" s="27">
        <f t="shared" si="4"/>
        <v>940937</v>
      </c>
      <c r="J25" s="27">
        <f t="shared" si="5"/>
        <v>0</v>
      </c>
    </row>
    <row r="26" spans="1:10" s="28" customFormat="1" ht="54" customHeight="1">
      <c r="A26" s="10">
        <v>2098</v>
      </c>
      <c r="B26" s="11">
        <v>825</v>
      </c>
      <c r="C26" s="14" t="s">
        <v>82</v>
      </c>
      <c r="D26" s="27">
        <v>2400000</v>
      </c>
      <c r="E26" s="27">
        <v>845737</v>
      </c>
      <c r="F26" s="27">
        <f t="shared" si="3"/>
        <v>3245737</v>
      </c>
      <c r="G26" s="27">
        <f t="shared" si="4"/>
        <v>3245737</v>
      </c>
      <c r="H26" s="27">
        <f t="shared" si="4"/>
        <v>3245737</v>
      </c>
      <c r="I26" s="27">
        <f t="shared" si="4"/>
        <v>3245737</v>
      </c>
      <c r="J26" s="27">
        <f t="shared" si="5"/>
        <v>0</v>
      </c>
    </row>
    <row r="27" spans="1:10" s="28" customFormat="1" ht="39.75" customHeight="1">
      <c r="A27" s="10">
        <v>2134</v>
      </c>
      <c r="B27" s="11">
        <v>826</v>
      </c>
      <c r="C27" s="14" t="s">
        <v>110</v>
      </c>
      <c r="D27" s="27">
        <v>20000000</v>
      </c>
      <c r="E27" s="27">
        <v>-647453</v>
      </c>
      <c r="F27" s="27">
        <f t="shared" si="3"/>
        <v>19352547</v>
      </c>
      <c r="G27" s="27">
        <f t="shared" si="4"/>
        <v>19352547</v>
      </c>
      <c r="H27" s="27">
        <f t="shared" si="4"/>
        <v>19352547</v>
      </c>
      <c r="I27" s="27">
        <f t="shared" si="4"/>
        <v>19352547</v>
      </c>
      <c r="J27" s="27">
        <f t="shared" si="5"/>
        <v>0</v>
      </c>
    </row>
    <row r="28" spans="1:10" s="28" customFormat="1" ht="24.75" customHeight="1">
      <c r="A28" s="10">
        <v>5200</v>
      </c>
      <c r="B28" s="11">
        <v>827</v>
      </c>
      <c r="C28" s="14" t="s">
        <v>78</v>
      </c>
      <c r="D28" s="27">
        <v>17600000</v>
      </c>
      <c r="E28" s="27">
        <v>0</v>
      </c>
      <c r="F28" s="27">
        <f t="shared" si="3"/>
        <v>17600000</v>
      </c>
      <c r="G28" s="27">
        <f t="shared" si="4"/>
        <v>17600000</v>
      </c>
      <c r="H28" s="27">
        <f t="shared" si="4"/>
        <v>17600000</v>
      </c>
      <c r="I28" s="27">
        <f t="shared" si="4"/>
        <v>17600000</v>
      </c>
      <c r="J28" s="27">
        <f t="shared" si="5"/>
        <v>0</v>
      </c>
    </row>
    <row r="29" spans="1:10" s="28" customFormat="1" ht="30" customHeight="1">
      <c r="A29" s="10">
        <v>5217</v>
      </c>
      <c r="B29" s="11">
        <v>828</v>
      </c>
      <c r="C29" s="14" t="s">
        <v>79</v>
      </c>
      <c r="D29" s="27">
        <v>13833112</v>
      </c>
      <c r="E29" s="27">
        <v>0</v>
      </c>
      <c r="F29" s="27">
        <f t="shared" si="3"/>
        <v>13833112</v>
      </c>
      <c r="G29" s="27">
        <f t="shared" si="4"/>
        <v>13833112</v>
      </c>
      <c r="H29" s="27">
        <f t="shared" si="4"/>
        <v>13833112</v>
      </c>
      <c r="I29" s="27">
        <f t="shared" si="4"/>
        <v>13833112</v>
      </c>
      <c r="J29" s="27">
        <f t="shared" si="5"/>
        <v>0</v>
      </c>
    </row>
    <row r="30" spans="1:10" s="28" customFormat="1" ht="27.75" customHeight="1">
      <c r="A30" s="10">
        <v>5223</v>
      </c>
      <c r="B30" s="11">
        <v>829</v>
      </c>
      <c r="C30" s="15" t="s">
        <v>1</v>
      </c>
      <c r="D30" s="27">
        <v>3610868</v>
      </c>
      <c r="E30" s="27">
        <v>0</v>
      </c>
      <c r="F30" s="27">
        <f t="shared" si="3"/>
        <v>3610868</v>
      </c>
      <c r="G30" s="27">
        <f t="shared" si="4"/>
        <v>3610868</v>
      </c>
      <c r="H30" s="27">
        <f t="shared" si="4"/>
        <v>3610868</v>
      </c>
      <c r="I30" s="27">
        <f t="shared" si="4"/>
        <v>3610868</v>
      </c>
      <c r="J30" s="27">
        <f t="shared" si="5"/>
        <v>0</v>
      </c>
    </row>
    <row r="31" spans="1:10" s="28" customFormat="1" ht="27.75" customHeight="1">
      <c r="A31" s="10">
        <v>2136</v>
      </c>
      <c r="B31" s="11">
        <v>830</v>
      </c>
      <c r="C31" s="14" t="s">
        <v>114</v>
      </c>
      <c r="D31" s="27">
        <v>0</v>
      </c>
      <c r="E31" s="27">
        <v>69342</v>
      </c>
      <c r="F31" s="27">
        <f t="shared" si="3"/>
        <v>69342</v>
      </c>
      <c r="G31" s="27">
        <f t="shared" si="4"/>
        <v>69342</v>
      </c>
      <c r="H31" s="27">
        <f t="shared" si="4"/>
        <v>69342</v>
      </c>
      <c r="I31" s="27">
        <f t="shared" si="4"/>
        <v>69342</v>
      </c>
      <c r="J31" s="27">
        <f t="shared" si="5"/>
        <v>0</v>
      </c>
    </row>
    <row r="32" spans="1:10" s="28" customFormat="1" ht="39" customHeight="1">
      <c r="A32" s="10">
        <v>2097</v>
      </c>
      <c r="B32" s="17" t="s">
        <v>81</v>
      </c>
      <c r="C32" s="14" t="s">
        <v>69</v>
      </c>
      <c r="D32" s="27">
        <v>0</v>
      </c>
      <c r="E32" s="27">
        <v>0</v>
      </c>
      <c r="F32" s="27">
        <f t="shared" si="3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5"/>
        <v>0</v>
      </c>
    </row>
    <row r="33" spans="1:10" s="28" customFormat="1" ht="38.25" customHeight="1">
      <c r="A33" s="10">
        <v>2114</v>
      </c>
      <c r="B33" s="11">
        <v>832</v>
      </c>
      <c r="C33" s="15" t="s">
        <v>111</v>
      </c>
      <c r="D33" s="27">
        <v>0</v>
      </c>
      <c r="E33" s="27">
        <v>12464390</v>
      </c>
      <c r="F33" s="27">
        <f t="shared" si="3"/>
        <v>12464390</v>
      </c>
      <c r="G33" s="27">
        <f t="shared" si="4"/>
        <v>12464390</v>
      </c>
      <c r="H33" s="27">
        <f t="shared" si="4"/>
        <v>12464390</v>
      </c>
      <c r="I33" s="27">
        <f t="shared" si="4"/>
        <v>12464390</v>
      </c>
      <c r="J33" s="27">
        <f t="shared" si="5"/>
        <v>0</v>
      </c>
    </row>
    <row r="34" spans="1:10" s="28" customFormat="1" ht="32.25" customHeight="1">
      <c r="A34" s="10">
        <v>2190</v>
      </c>
      <c r="B34" s="17" t="s">
        <v>91</v>
      </c>
      <c r="C34" s="15" t="s">
        <v>47</v>
      </c>
      <c r="D34" s="27">
        <v>0</v>
      </c>
      <c r="E34" s="27">
        <v>0</v>
      </c>
      <c r="F34" s="27">
        <f t="shared" si="3"/>
        <v>0</v>
      </c>
      <c r="G34" s="27">
        <f t="shared" si="4"/>
        <v>0</v>
      </c>
      <c r="H34" s="27">
        <f t="shared" si="4"/>
        <v>0</v>
      </c>
      <c r="I34" s="27">
        <f t="shared" si="4"/>
        <v>0</v>
      </c>
      <c r="J34" s="27">
        <f t="shared" si="5"/>
        <v>0</v>
      </c>
    </row>
    <row r="35" spans="1:10" s="28" customFormat="1" ht="32.25" customHeight="1">
      <c r="A35" s="10">
        <v>2124</v>
      </c>
      <c r="B35" s="11">
        <v>836</v>
      </c>
      <c r="C35" s="14" t="s">
        <v>83</v>
      </c>
      <c r="D35" s="27">
        <v>901245</v>
      </c>
      <c r="E35" s="27">
        <v>-54916</v>
      </c>
      <c r="F35" s="27">
        <f t="shared" si="3"/>
        <v>846329</v>
      </c>
      <c r="G35" s="27">
        <f t="shared" si="4"/>
        <v>846329</v>
      </c>
      <c r="H35" s="27">
        <f t="shared" si="4"/>
        <v>846329</v>
      </c>
      <c r="I35" s="27">
        <f t="shared" si="4"/>
        <v>846329</v>
      </c>
      <c r="J35" s="27">
        <f t="shared" si="5"/>
        <v>0</v>
      </c>
    </row>
    <row r="36" spans="1:10" s="28" customFormat="1" ht="38.25" customHeight="1">
      <c r="A36" s="10">
        <v>2191</v>
      </c>
      <c r="B36" s="11">
        <v>837</v>
      </c>
      <c r="C36" s="15" t="s">
        <v>115</v>
      </c>
      <c r="D36" s="27">
        <v>1500000</v>
      </c>
      <c r="E36" s="27">
        <v>-71342</v>
      </c>
      <c r="F36" s="27">
        <f t="shared" si="3"/>
        <v>1428658</v>
      </c>
      <c r="G36" s="27">
        <f t="shared" si="4"/>
        <v>1428658</v>
      </c>
      <c r="H36" s="27">
        <f t="shared" si="4"/>
        <v>1428658</v>
      </c>
      <c r="I36" s="27">
        <f t="shared" si="4"/>
        <v>1428658</v>
      </c>
      <c r="J36" s="27">
        <f t="shared" si="5"/>
        <v>0</v>
      </c>
    </row>
    <row r="37" spans="1:10" s="28" customFormat="1" ht="27.75" customHeight="1">
      <c r="A37" s="10">
        <v>5218</v>
      </c>
      <c r="B37" s="17" t="s">
        <v>95</v>
      </c>
      <c r="C37" s="15" t="s">
        <v>43</v>
      </c>
      <c r="D37" s="27">
        <v>0</v>
      </c>
      <c r="E37" s="27">
        <v>0</v>
      </c>
      <c r="F37" s="27">
        <f t="shared" si="3"/>
        <v>0</v>
      </c>
      <c r="G37" s="27">
        <f t="shared" si="4"/>
        <v>0</v>
      </c>
      <c r="H37" s="27">
        <f t="shared" si="4"/>
        <v>0</v>
      </c>
      <c r="I37" s="27">
        <f t="shared" si="4"/>
        <v>0</v>
      </c>
      <c r="J37" s="27">
        <f t="shared" si="5"/>
        <v>0</v>
      </c>
    </row>
    <row r="38" spans="1:10" s="28" customFormat="1" ht="36.75" customHeight="1">
      <c r="A38" s="10">
        <v>2118</v>
      </c>
      <c r="B38" s="11">
        <v>841</v>
      </c>
      <c r="C38" s="13" t="s">
        <v>125</v>
      </c>
      <c r="D38" s="27">
        <v>1483579</v>
      </c>
      <c r="E38" s="27">
        <v>200000</v>
      </c>
      <c r="F38" s="27">
        <f t="shared" si="3"/>
        <v>1683579</v>
      </c>
      <c r="G38" s="27">
        <f t="shared" si="4"/>
        <v>1683579</v>
      </c>
      <c r="H38" s="27">
        <f t="shared" si="4"/>
        <v>1683579</v>
      </c>
      <c r="I38" s="27">
        <f t="shared" si="4"/>
        <v>1683579</v>
      </c>
      <c r="J38" s="27">
        <f t="shared" si="5"/>
        <v>0</v>
      </c>
    </row>
    <row r="39" spans="1:10" s="28" customFormat="1" ht="38.25" customHeight="1">
      <c r="A39" s="10">
        <v>2119</v>
      </c>
      <c r="B39" s="11" t="s">
        <v>129</v>
      </c>
      <c r="C39" s="13" t="s">
        <v>21</v>
      </c>
      <c r="D39" s="27">
        <v>200000</v>
      </c>
      <c r="E39" s="27">
        <v>-200000</v>
      </c>
      <c r="F39" s="27">
        <f t="shared" si="3"/>
        <v>0</v>
      </c>
      <c r="G39" s="27">
        <f t="shared" si="4"/>
        <v>0</v>
      </c>
      <c r="H39" s="27">
        <f t="shared" si="4"/>
        <v>0</v>
      </c>
      <c r="I39" s="27">
        <f t="shared" si="4"/>
        <v>0</v>
      </c>
      <c r="J39" s="27">
        <f t="shared" si="5"/>
        <v>0</v>
      </c>
    </row>
    <row r="40" spans="1:10" s="28" customFormat="1" ht="32.25" customHeight="1">
      <c r="A40" s="10">
        <v>2096</v>
      </c>
      <c r="B40" s="11">
        <v>843</v>
      </c>
      <c r="C40" s="13" t="s">
        <v>92</v>
      </c>
      <c r="D40" s="27">
        <v>450000</v>
      </c>
      <c r="E40" s="27">
        <v>4955921</v>
      </c>
      <c r="F40" s="27">
        <f t="shared" si="3"/>
        <v>5405921</v>
      </c>
      <c r="G40" s="27">
        <f t="shared" si="4"/>
        <v>5405921</v>
      </c>
      <c r="H40" s="27">
        <f t="shared" si="4"/>
        <v>5405921</v>
      </c>
      <c r="I40" s="27">
        <f t="shared" si="4"/>
        <v>5405921</v>
      </c>
      <c r="J40" s="27">
        <f t="shared" si="5"/>
        <v>0</v>
      </c>
    </row>
    <row r="41" spans="1:10" s="28" customFormat="1" ht="55.5" customHeight="1">
      <c r="A41" s="10">
        <v>2201</v>
      </c>
      <c r="B41" s="17" t="s">
        <v>84</v>
      </c>
      <c r="C41" s="13" t="s">
        <v>70</v>
      </c>
      <c r="D41" s="27">
        <v>0</v>
      </c>
      <c r="E41" s="27">
        <v>0</v>
      </c>
      <c r="F41" s="27">
        <f t="shared" si="3"/>
        <v>0</v>
      </c>
      <c r="G41" s="27">
        <f t="shared" si="4"/>
        <v>0</v>
      </c>
      <c r="H41" s="27">
        <f t="shared" si="4"/>
        <v>0</v>
      </c>
      <c r="I41" s="27">
        <f t="shared" si="4"/>
        <v>0</v>
      </c>
      <c r="J41" s="27">
        <f t="shared" si="5"/>
        <v>0</v>
      </c>
    </row>
    <row r="42" spans="1:10" s="28" customFormat="1" ht="46.5" customHeight="1">
      <c r="A42" s="11" t="s">
        <v>106</v>
      </c>
      <c r="B42" s="11">
        <v>847</v>
      </c>
      <c r="C42" s="16" t="s">
        <v>75</v>
      </c>
      <c r="D42" s="27">
        <v>45000000</v>
      </c>
      <c r="E42" s="27">
        <v>0</v>
      </c>
      <c r="F42" s="27">
        <f t="shared" si="3"/>
        <v>45000000</v>
      </c>
      <c r="G42" s="27">
        <f t="shared" si="4"/>
        <v>45000000</v>
      </c>
      <c r="H42" s="27">
        <f t="shared" si="4"/>
        <v>45000000</v>
      </c>
      <c r="I42" s="27">
        <f t="shared" si="4"/>
        <v>45000000</v>
      </c>
      <c r="J42" s="27">
        <f t="shared" si="5"/>
        <v>0</v>
      </c>
    </row>
    <row r="43" spans="1:10" s="28" customFormat="1" ht="30" customHeight="1">
      <c r="A43" s="11" t="s">
        <v>107</v>
      </c>
      <c r="B43" s="11">
        <v>848</v>
      </c>
      <c r="C43" s="16" t="s">
        <v>76</v>
      </c>
      <c r="D43" s="27">
        <v>14000000</v>
      </c>
      <c r="E43" s="27">
        <v>-606302</v>
      </c>
      <c r="F43" s="27">
        <f t="shared" si="3"/>
        <v>13393698</v>
      </c>
      <c r="G43" s="27">
        <f t="shared" si="4"/>
        <v>13393698</v>
      </c>
      <c r="H43" s="27">
        <f t="shared" si="4"/>
        <v>13393698</v>
      </c>
      <c r="I43" s="27">
        <f t="shared" si="4"/>
        <v>13393698</v>
      </c>
      <c r="J43" s="27">
        <f t="shared" si="5"/>
        <v>0</v>
      </c>
    </row>
    <row r="44" spans="1:10" s="28" customFormat="1" ht="30.75" customHeight="1">
      <c r="A44" s="11" t="s">
        <v>108</v>
      </c>
      <c r="B44" s="11">
        <v>849</v>
      </c>
      <c r="C44" s="16" t="s">
        <v>119</v>
      </c>
      <c r="D44" s="27">
        <v>11000000</v>
      </c>
      <c r="E44" s="27">
        <v>0</v>
      </c>
      <c r="F44" s="27">
        <f t="shared" si="3"/>
        <v>11000000</v>
      </c>
      <c r="G44" s="27">
        <f t="shared" si="4"/>
        <v>11000000</v>
      </c>
      <c r="H44" s="27">
        <f t="shared" si="4"/>
        <v>11000000</v>
      </c>
      <c r="I44" s="27">
        <f t="shared" si="4"/>
        <v>11000000</v>
      </c>
      <c r="J44" s="27">
        <f t="shared" si="5"/>
        <v>0</v>
      </c>
    </row>
    <row r="45" spans="1:10" s="28" customFormat="1" ht="25.5" customHeight="1">
      <c r="A45" s="10">
        <v>2179</v>
      </c>
      <c r="B45" s="11">
        <v>850</v>
      </c>
      <c r="C45" s="13" t="s">
        <v>85</v>
      </c>
      <c r="D45" s="27">
        <v>63382995</v>
      </c>
      <c r="E45" s="27">
        <v>9900305</v>
      </c>
      <c r="F45" s="27">
        <f t="shared" si="3"/>
        <v>73283300</v>
      </c>
      <c r="G45" s="27">
        <f t="shared" si="4"/>
        <v>73283300</v>
      </c>
      <c r="H45" s="27">
        <f t="shared" si="4"/>
        <v>73283300</v>
      </c>
      <c r="I45" s="27">
        <f t="shared" si="4"/>
        <v>73283300</v>
      </c>
      <c r="J45" s="27">
        <f t="shared" si="5"/>
        <v>0</v>
      </c>
    </row>
    <row r="46" spans="1:10" s="28" customFormat="1" ht="39" customHeight="1">
      <c r="A46" s="11" t="s">
        <v>122</v>
      </c>
      <c r="B46" s="11">
        <v>858</v>
      </c>
      <c r="C46" s="4" t="s">
        <v>123</v>
      </c>
      <c r="D46" s="27">
        <v>0</v>
      </c>
      <c r="E46" s="27">
        <v>0</v>
      </c>
      <c r="F46" s="27">
        <f t="shared" si="3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5"/>
        <v>0</v>
      </c>
    </row>
    <row r="47" spans="1:10" s="28" customFormat="1" ht="38.25" customHeight="1">
      <c r="A47" s="11" t="s">
        <v>133</v>
      </c>
      <c r="B47" s="11">
        <v>859</v>
      </c>
      <c r="C47" s="4" t="s">
        <v>124</v>
      </c>
      <c r="D47" s="27">
        <v>0</v>
      </c>
      <c r="E47" s="27">
        <v>0</v>
      </c>
      <c r="F47" s="27">
        <f t="shared" si="3"/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5"/>
        <v>0</v>
      </c>
    </row>
    <row r="48" spans="1:10" s="28" customFormat="1" ht="28.5" customHeight="1">
      <c r="A48" s="10">
        <v>5201</v>
      </c>
      <c r="B48" s="17" t="s">
        <v>94</v>
      </c>
      <c r="C48" s="14" t="s">
        <v>27</v>
      </c>
      <c r="D48" s="27">
        <v>0</v>
      </c>
      <c r="E48" s="27">
        <v>0</v>
      </c>
      <c r="F48" s="27">
        <f t="shared" si="3"/>
        <v>0</v>
      </c>
      <c r="G48" s="27">
        <f t="shared" si="4"/>
        <v>0</v>
      </c>
      <c r="H48" s="27">
        <f t="shared" si="4"/>
        <v>0</v>
      </c>
      <c r="I48" s="27">
        <f t="shared" si="4"/>
        <v>0</v>
      </c>
      <c r="J48" s="27">
        <f t="shared" si="5"/>
        <v>0</v>
      </c>
    </row>
    <row r="49" spans="1:10" s="28" customFormat="1" ht="28.5" customHeight="1">
      <c r="A49" s="11">
        <v>2193</v>
      </c>
      <c r="B49" s="36" t="s">
        <v>136</v>
      </c>
      <c r="C49" s="14" t="s">
        <v>135</v>
      </c>
      <c r="D49" s="27">
        <v>0</v>
      </c>
      <c r="E49" s="27">
        <v>114429960</v>
      </c>
      <c r="F49" s="27">
        <f t="shared" si="3"/>
        <v>114429960</v>
      </c>
      <c r="G49" s="27">
        <f t="shared" si="4"/>
        <v>114429960</v>
      </c>
      <c r="H49" s="27">
        <f t="shared" si="4"/>
        <v>114429960</v>
      </c>
      <c r="I49" s="27">
        <f t="shared" si="4"/>
        <v>114429960</v>
      </c>
      <c r="J49" s="27">
        <f t="shared" si="5"/>
        <v>0</v>
      </c>
    </row>
    <row r="50" spans="1:10" s="28" customFormat="1" ht="52.5" customHeight="1">
      <c r="A50" s="10">
        <v>2122</v>
      </c>
      <c r="B50" s="17" t="s">
        <v>97</v>
      </c>
      <c r="C50" s="16" t="s">
        <v>65</v>
      </c>
      <c r="D50" s="27">
        <v>0</v>
      </c>
      <c r="E50" s="27">
        <v>0</v>
      </c>
      <c r="F50" s="27">
        <f t="shared" si="3"/>
        <v>0</v>
      </c>
      <c r="G50" s="27">
        <f t="shared" si="4"/>
        <v>0</v>
      </c>
      <c r="H50" s="27">
        <f t="shared" si="4"/>
        <v>0</v>
      </c>
      <c r="I50" s="27">
        <f t="shared" si="4"/>
        <v>0</v>
      </c>
      <c r="J50" s="27">
        <f t="shared" si="5"/>
        <v>0</v>
      </c>
    </row>
    <row r="51" spans="1:10" s="28" customFormat="1" ht="40.5" customHeight="1">
      <c r="A51" s="10">
        <v>2127</v>
      </c>
      <c r="B51" s="11">
        <v>864</v>
      </c>
      <c r="C51" s="16" t="s">
        <v>116</v>
      </c>
      <c r="D51" s="27">
        <v>140000000</v>
      </c>
      <c r="E51" s="27">
        <v>151173552</v>
      </c>
      <c r="F51" s="27">
        <f t="shared" si="3"/>
        <v>291173552</v>
      </c>
      <c r="G51" s="27">
        <f t="shared" si="4"/>
        <v>291173552</v>
      </c>
      <c r="H51" s="27">
        <f t="shared" si="4"/>
        <v>291173552</v>
      </c>
      <c r="I51" s="27">
        <f t="shared" si="4"/>
        <v>291173552</v>
      </c>
      <c r="J51" s="27">
        <f t="shared" si="5"/>
        <v>0</v>
      </c>
    </row>
    <row r="52" spans="1:10" s="28" customFormat="1" ht="40.5" customHeight="1">
      <c r="A52" s="11" t="s">
        <v>126</v>
      </c>
      <c r="B52" s="11" t="s">
        <v>127</v>
      </c>
      <c r="C52" s="16" t="s">
        <v>128</v>
      </c>
      <c r="D52" s="27">
        <v>0</v>
      </c>
      <c r="E52" s="27">
        <v>57500762</v>
      </c>
      <c r="F52" s="27">
        <f t="shared" si="3"/>
        <v>57500762</v>
      </c>
      <c r="G52" s="27">
        <f t="shared" si="4"/>
        <v>57500762</v>
      </c>
      <c r="H52" s="27">
        <f t="shared" si="4"/>
        <v>57500762</v>
      </c>
      <c r="I52" s="27">
        <f t="shared" si="4"/>
        <v>57500762</v>
      </c>
      <c r="J52" s="27">
        <f t="shared" si="5"/>
        <v>0</v>
      </c>
    </row>
    <row r="53" spans="1:10" s="28" customFormat="1" ht="24" customHeight="1">
      <c r="A53" s="10">
        <v>2126</v>
      </c>
      <c r="B53" s="11">
        <v>868</v>
      </c>
      <c r="C53" s="14" t="s">
        <v>44</v>
      </c>
      <c r="D53" s="27">
        <v>4893046</v>
      </c>
      <c r="E53" s="27">
        <v>0</v>
      </c>
      <c r="F53" s="27">
        <f t="shared" si="3"/>
        <v>4893046</v>
      </c>
      <c r="G53" s="27">
        <f t="shared" si="4"/>
        <v>4893046</v>
      </c>
      <c r="H53" s="27">
        <f t="shared" si="4"/>
        <v>4893046</v>
      </c>
      <c r="I53" s="27">
        <f t="shared" si="4"/>
        <v>4893046</v>
      </c>
      <c r="J53" s="27">
        <f t="shared" si="5"/>
        <v>0</v>
      </c>
    </row>
    <row r="54" spans="1:10" s="28" customFormat="1" ht="67.5" customHeight="1">
      <c r="A54" s="10">
        <v>2128</v>
      </c>
      <c r="B54" s="17" t="s">
        <v>98</v>
      </c>
      <c r="C54" s="16" t="s">
        <v>49</v>
      </c>
      <c r="D54" s="27">
        <v>0</v>
      </c>
      <c r="E54" s="27">
        <v>0</v>
      </c>
      <c r="F54" s="27">
        <f t="shared" si="3"/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5"/>
        <v>0</v>
      </c>
    </row>
    <row r="55" spans="1:10" ht="17.25" customHeight="1">
      <c r="A55" s="59" t="s">
        <v>57</v>
      </c>
      <c r="B55" s="60"/>
      <c r="C55" s="29" t="s">
        <v>58</v>
      </c>
      <c r="D55" s="26">
        <f aca="true" t="shared" si="6" ref="D55:J55">SUM(D56:D75)</f>
        <v>403562168</v>
      </c>
      <c r="E55" s="26">
        <f t="shared" si="6"/>
        <v>177258988</v>
      </c>
      <c r="F55" s="26">
        <f t="shared" si="6"/>
        <v>580821156</v>
      </c>
      <c r="G55" s="26">
        <f t="shared" si="6"/>
        <v>580790964</v>
      </c>
      <c r="H55" s="26">
        <f t="shared" si="6"/>
        <v>580821156</v>
      </c>
      <c r="I55" s="26">
        <f t="shared" si="6"/>
        <v>580790964</v>
      </c>
      <c r="J55" s="26">
        <f t="shared" si="6"/>
        <v>30192</v>
      </c>
    </row>
    <row r="56" spans="1:10" s="28" customFormat="1" ht="19.5" customHeight="1">
      <c r="A56" s="10">
        <v>7442</v>
      </c>
      <c r="B56" s="11">
        <v>804</v>
      </c>
      <c r="C56" s="14" t="s">
        <v>12</v>
      </c>
      <c r="D56" s="27">
        <v>0</v>
      </c>
      <c r="E56" s="27">
        <v>0</v>
      </c>
      <c r="F56" s="27">
        <f t="shared" si="3"/>
        <v>0</v>
      </c>
      <c r="G56" s="27">
        <f aca="true" t="shared" si="7" ref="G56:I75">F56</f>
        <v>0</v>
      </c>
      <c r="H56" s="27">
        <f t="shared" si="7"/>
        <v>0</v>
      </c>
      <c r="I56" s="27">
        <f t="shared" si="7"/>
        <v>0</v>
      </c>
      <c r="J56" s="27">
        <f aca="true" t="shared" si="8" ref="J56:J75">H56-I56</f>
        <v>0</v>
      </c>
    </row>
    <row r="57" spans="1:10" s="28" customFormat="1" ht="40.5" customHeight="1">
      <c r="A57" s="10">
        <v>7443</v>
      </c>
      <c r="B57" s="17" t="s">
        <v>99</v>
      </c>
      <c r="C57" s="15" t="s">
        <v>13</v>
      </c>
      <c r="D57" s="27">
        <v>0</v>
      </c>
      <c r="E57" s="27">
        <v>0</v>
      </c>
      <c r="F57" s="27">
        <f t="shared" si="3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8"/>
        <v>0</v>
      </c>
    </row>
    <row r="58" spans="1:10" s="28" customFormat="1" ht="26.25" customHeight="1">
      <c r="A58" s="10">
        <v>7450</v>
      </c>
      <c r="B58" s="11">
        <v>807</v>
      </c>
      <c r="C58" s="14" t="s">
        <v>14</v>
      </c>
      <c r="D58" s="27">
        <v>61200000</v>
      </c>
      <c r="E58" s="27">
        <v>0</v>
      </c>
      <c r="F58" s="27">
        <f t="shared" si="3"/>
        <v>61200000</v>
      </c>
      <c r="G58" s="27">
        <f t="shared" si="7"/>
        <v>61200000</v>
      </c>
      <c r="H58" s="27">
        <f t="shared" si="7"/>
        <v>61200000</v>
      </c>
      <c r="I58" s="27">
        <f t="shared" si="7"/>
        <v>61200000</v>
      </c>
      <c r="J58" s="27">
        <f t="shared" si="8"/>
        <v>0</v>
      </c>
    </row>
    <row r="59" spans="1:10" s="28" customFormat="1" ht="53.25" customHeight="1">
      <c r="A59" s="10">
        <v>7448</v>
      </c>
      <c r="B59" s="11">
        <v>813</v>
      </c>
      <c r="C59" s="14" t="s">
        <v>87</v>
      </c>
      <c r="D59" s="27">
        <v>11630203</v>
      </c>
      <c r="E59" s="27">
        <v>0</v>
      </c>
      <c r="F59" s="27">
        <f t="shared" si="3"/>
        <v>11630203</v>
      </c>
      <c r="G59" s="27">
        <f t="shared" si="7"/>
        <v>11630203</v>
      </c>
      <c r="H59" s="27">
        <f t="shared" si="7"/>
        <v>11630203</v>
      </c>
      <c r="I59" s="27">
        <f t="shared" si="7"/>
        <v>11630203</v>
      </c>
      <c r="J59" s="27">
        <f t="shared" si="8"/>
        <v>0</v>
      </c>
    </row>
    <row r="60" spans="1:10" s="28" customFormat="1" ht="34.5" customHeight="1">
      <c r="A60" s="10">
        <v>7437</v>
      </c>
      <c r="B60" s="17" t="s">
        <v>100</v>
      </c>
      <c r="C60" s="14" t="s">
        <v>46</v>
      </c>
      <c r="D60" s="27">
        <v>0</v>
      </c>
      <c r="E60" s="27">
        <v>0</v>
      </c>
      <c r="F60" s="27">
        <f t="shared" si="3"/>
        <v>0</v>
      </c>
      <c r="G60" s="27">
        <f t="shared" si="7"/>
        <v>0</v>
      </c>
      <c r="H60" s="27">
        <f t="shared" si="7"/>
        <v>0</v>
      </c>
      <c r="I60" s="27">
        <f t="shared" si="7"/>
        <v>0</v>
      </c>
      <c r="J60" s="27">
        <f t="shared" si="8"/>
        <v>0</v>
      </c>
    </row>
    <row r="61" spans="1:10" s="28" customFormat="1" ht="38.25" customHeight="1">
      <c r="A61" s="10">
        <v>7438</v>
      </c>
      <c r="B61" s="17" t="s">
        <v>101</v>
      </c>
      <c r="C61" s="14" t="s">
        <v>45</v>
      </c>
      <c r="D61" s="27">
        <v>0</v>
      </c>
      <c r="E61" s="27">
        <v>0</v>
      </c>
      <c r="F61" s="27">
        <f t="shared" si="3"/>
        <v>0</v>
      </c>
      <c r="G61" s="27">
        <f t="shared" si="7"/>
        <v>0</v>
      </c>
      <c r="H61" s="27">
        <f t="shared" si="7"/>
        <v>0</v>
      </c>
      <c r="I61" s="27">
        <f t="shared" si="7"/>
        <v>0</v>
      </c>
      <c r="J61" s="27">
        <f t="shared" si="8"/>
        <v>0</v>
      </c>
    </row>
    <row r="62" spans="1:10" s="28" customFormat="1" ht="48.75" customHeight="1">
      <c r="A62" s="10">
        <v>7474</v>
      </c>
      <c r="B62" s="11">
        <v>838</v>
      </c>
      <c r="C62" s="15" t="s">
        <v>117</v>
      </c>
      <c r="D62" s="27">
        <v>4656000</v>
      </c>
      <c r="E62" s="27">
        <v>-118264</v>
      </c>
      <c r="F62" s="27">
        <f t="shared" si="3"/>
        <v>4537736</v>
      </c>
      <c r="G62" s="27">
        <v>4507544</v>
      </c>
      <c r="H62" s="27">
        <f>F62</f>
        <v>4537736</v>
      </c>
      <c r="I62" s="27">
        <f>G62</f>
        <v>4507544</v>
      </c>
      <c r="J62" s="27">
        <f t="shared" si="8"/>
        <v>30192</v>
      </c>
    </row>
    <row r="63" spans="1:10" s="28" customFormat="1" ht="66" customHeight="1">
      <c r="A63" s="10">
        <v>7455</v>
      </c>
      <c r="B63" s="17" t="s">
        <v>93</v>
      </c>
      <c r="C63" s="15" t="s">
        <v>118</v>
      </c>
      <c r="D63" s="27">
        <v>0</v>
      </c>
      <c r="E63" s="27">
        <v>0</v>
      </c>
      <c r="F63" s="27">
        <f t="shared" si="3"/>
        <v>0</v>
      </c>
      <c r="G63" s="27">
        <f t="shared" si="7"/>
        <v>0</v>
      </c>
      <c r="H63" s="27">
        <f t="shared" si="7"/>
        <v>0</v>
      </c>
      <c r="I63" s="27">
        <f t="shared" si="7"/>
        <v>0</v>
      </c>
      <c r="J63" s="27">
        <f t="shared" si="8"/>
        <v>0</v>
      </c>
    </row>
    <row r="64" spans="1:10" s="28" customFormat="1" ht="27.75" customHeight="1">
      <c r="A64" s="10">
        <v>7469</v>
      </c>
      <c r="B64" s="11">
        <v>845</v>
      </c>
      <c r="C64" s="14" t="s">
        <v>71</v>
      </c>
      <c r="D64" s="27">
        <v>4893046</v>
      </c>
      <c r="E64" s="27">
        <v>-122748</v>
      </c>
      <c r="F64" s="27">
        <f t="shared" si="3"/>
        <v>4770298</v>
      </c>
      <c r="G64" s="27">
        <f t="shared" si="7"/>
        <v>4770298</v>
      </c>
      <c r="H64" s="27">
        <f t="shared" si="7"/>
        <v>4770298</v>
      </c>
      <c r="I64" s="27">
        <f t="shared" si="7"/>
        <v>4770298</v>
      </c>
      <c r="J64" s="27">
        <f t="shared" si="8"/>
        <v>0</v>
      </c>
    </row>
    <row r="65" spans="1:10" s="28" customFormat="1" ht="30" customHeight="1">
      <c r="A65" s="10">
        <v>7457</v>
      </c>
      <c r="B65" s="11">
        <v>846</v>
      </c>
      <c r="C65" s="14" t="s">
        <v>73</v>
      </c>
      <c r="D65" s="27">
        <v>30000000</v>
      </c>
      <c r="E65" s="27">
        <v>15000000</v>
      </c>
      <c r="F65" s="27">
        <f t="shared" si="3"/>
        <v>45000000</v>
      </c>
      <c r="G65" s="27">
        <f t="shared" si="7"/>
        <v>45000000</v>
      </c>
      <c r="H65" s="27">
        <f t="shared" si="7"/>
        <v>45000000</v>
      </c>
      <c r="I65" s="27">
        <f t="shared" si="7"/>
        <v>45000000</v>
      </c>
      <c r="J65" s="27">
        <f t="shared" si="8"/>
        <v>0</v>
      </c>
    </row>
    <row r="66" spans="1:10" s="28" customFormat="1" ht="27.75" customHeight="1">
      <c r="A66" s="10">
        <v>7439</v>
      </c>
      <c r="B66" s="17" t="s">
        <v>88</v>
      </c>
      <c r="C66" s="14" t="s">
        <v>22</v>
      </c>
      <c r="D66" s="27">
        <v>0</v>
      </c>
      <c r="E66" s="27">
        <v>0</v>
      </c>
      <c r="F66" s="27">
        <f t="shared" si="3"/>
        <v>0</v>
      </c>
      <c r="G66" s="27">
        <f t="shared" si="7"/>
        <v>0</v>
      </c>
      <c r="H66" s="27">
        <f t="shared" si="7"/>
        <v>0</v>
      </c>
      <c r="I66" s="27">
        <f t="shared" si="7"/>
        <v>0</v>
      </c>
      <c r="J66" s="27">
        <f t="shared" si="8"/>
        <v>0</v>
      </c>
    </row>
    <row r="67" spans="1:10" s="28" customFormat="1" ht="33.75" customHeight="1">
      <c r="A67" s="10">
        <v>7444</v>
      </c>
      <c r="B67" s="17" t="s">
        <v>102</v>
      </c>
      <c r="C67" s="15" t="s">
        <v>23</v>
      </c>
      <c r="D67" s="27">
        <v>0</v>
      </c>
      <c r="E67" s="27">
        <v>0</v>
      </c>
      <c r="F67" s="27">
        <f t="shared" si="3"/>
        <v>0</v>
      </c>
      <c r="G67" s="27">
        <f t="shared" si="7"/>
        <v>0</v>
      </c>
      <c r="H67" s="27">
        <f t="shared" si="7"/>
        <v>0</v>
      </c>
      <c r="I67" s="27">
        <f t="shared" si="7"/>
        <v>0</v>
      </c>
      <c r="J67" s="27">
        <f t="shared" si="8"/>
        <v>0</v>
      </c>
    </row>
    <row r="68" spans="1:10" s="28" customFormat="1" ht="39.75" customHeight="1">
      <c r="A68" s="10">
        <v>7445</v>
      </c>
      <c r="B68" s="17" t="s">
        <v>103</v>
      </c>
      <c r="C68" s="15" t="s">
        <v>24</v>
      </c>
      <c r="D68" s="27">
        <v>0</v>
      </c>
      <c r="E68" s="27">
        <v>0</v>
      </c>
      <c r="F68" s="27">
        <f t="shared" si="3"/>
        <v>0</v>
      </c>
      <c r="G68" s="27">
        <f t="shared" si="7"/>
        <v>0</v>
      </c>
      <c r="H68" s="27">
        <f t="shared" si="7"/>
        <v>0</v>
      </c>
      <c r="I68" s="27">
        <f t="shared" si="7"/>
        <v>0</v>
      </c>
      <c r="J68" s="27">
        <f t="shared" si="8"/>
        <v>0</v>
      </c>
    </row>
    <row r="69" spans="1:10" s="30" customFormat="1" ht="66.75" customHeight="1">
      <c r="A69" s="10">
        <v>7446</v>
      </c>
      <c r="B69" s="11">
        <v>854</v>
      </c>
      <c r="C69" s="13" t="s">
        <v>89</v>
      </c>
      <c r="D69" s="27">
        <v>51182919</v>
      </c>
      <c r="E69" s="27">
        <v>0</v>
      </c>
      <c r="F69" s="27">
        <f t="shared" si="3"/>
        <v>51182919</v>
      </c>
      <c r="G69" s="27">
        <f t="shared" si="7"/>
        <v>51182919</v>
      </c>
      <c r="H69" s="27">
        <f t="shared" si="7"/>
        <v>51182919</v>
      </c>
      <c r="I69" s="27">
        <f t="shared" si="7"/>
        <v>51182919</v>
      </c>
      <c r="J69" s="27">
        <f t="shared" si="8"/>
        <v>0</v>
      </c>
    </row>
    <row r="70" spans="1:10" s="28" customFormat="1" ht="29.25" customHeight="1">
      <c r="A70" s="10">
        <v>7447</v>
      </c>
      <c r="B70" s="17" t="s">
        <v>104</v>
      </c>
      <c r="C70" s="14" t="s">
        <v>25</v>
      </c>
      <c r="D70" s="27">
        <v>0</v>
      </c>
      <c r="E70" s="27">
        <v>0</v>
      </c>
      <c r="F70" s="27">
        <f t="shared" si="3"/>
        <v>0</v>
      </c>
      <c r="G70" s="27">
        <f t="shared" si="7"/>
        <v>0</v>
      </c>
      <c r="H70" s="27">
        <f t="shared" si="7"/>
        <v>0</v>
      </c>
      <c r="I70" s="27">
        <f t="shared" si="7"/>
        <v>0</v>
      </c>
      <c r="J70" s="27">
        <f t="shared" si="8"/>
        <v>0</v>
      </c>
    </row>
    <row r="71" spans="1:10" s="28" customFormat="1" ht="42" customHeight="1">
      <c r="A71" s="10">
        <v>7449</v>
      </c>
      <c r="B71" s="17" t="s">
        <v>90</v>
      </c>
      <c r="C71" s="13" t="s">
        <v>72</v>
      </c>
      <c r="D71" s="27">
        <v>0</v>
      </c>
      <c r="E71" s="27">
        <v>0</v>
      </c>
      <c r="F71" s="27">
        <f t="shared" si="3"/>
        <v>0</v>
      </c>
      <c r="G71" s="27">
        <f t="shared" si="7"/>
        <v>0</v>
      </c>
      <c r="H71" s="27">
        <f t="shared" si="7"/>
        <v>0</v>
      </c>
      <c r="I71" s="27">
        <f t="shared" si="7"/>
        <v>0</v>
      </c>
      <c r="J71" s="27">
        <f t="shared" si="8"/>
        <v>0</v>
      </c>
    </row>
    <row r="72" spans="1:10" s="28" customFormat="1" ht="19.5" customHeight="1">
      <c r="A72" s="10">
        <v>7459</v>
      </c>
      <c r="B72" s="11">
        <v>857</v>
      </c>
      <c r="C72" s="14" t="s">
        <v>26</v>
      </c>
      <c r="D72" s="27">
        <v>0</v>
      </c>
      <c r="E72" s="27">
        <v>0</v>
      </c>
      <c r="F72" s="27">
        <f t="shared" si="3"/>
        <v>0</v>
      </c>
      <c r="G72" s="27">
        <f t="shared" si="7"/>
        <v>0</v>
      </c>
      <c r="H72" s="27">
        <f t="shared" si="7"/>
        <v>0</v>
      </c>
      <c r="I72" s="27">
        <f t="shared" si="7"/>
        <v>0</v>
      </c>
      <c r="J72" s="27">
        <f t="shared" si="8"/>
        <v>0</v>
      </c>
    </row>
    <row r="73" spans="1:10" s="28" customFormat="1" ht="42.75" customHeight="1">
      <c r="A73" s="11" t="s">
        <v>134</v>
      </c>
      <c r="B73" s="11" t="s">
        <v>131</v>
      </c>
      <c r="C73" s="14" t="s">
        <v>132</v>
      </c>
      <c r="D73" s="27">
        <v>0</v>
      </c>
      <c r="E73" s="27">
        <v>162500000</v>
      </c>
      <c r="F73" s="27">
        <f t="shared" si="3"/>
        <v>162500000</v>
      </c>
      <c r="G73" s="27">
        <f t="shared" si="7"/>
        <v>162500000</v>
      </c>
      <c r="H73" s="27">
        <f t="shared" si="7"/>
        <v>162500000</v>
      </c>
      <c r="I73" s="27">
        <f t="shared" si="7"/>
        <v>162500000</v>
      </c>
      <c r="J73" s="27">
        <f t="shared" si="8"/>
        <v>0</v>
      </c>
    </row>
    <row r="74" spans="1:10" s="28" customFormat="1" ht="53.25" customHeight="1">
      <c r="A74" s="10">
        <v>7451</v>
      </c>
      <c r="B74" s="11">
        <v>865</v>
      </c>
      <c r="C74" s="14" t="s">
        <v>42</v>
      </c>
      <c r="D74" s="27">
        <v>0</v>
      </c>
      <c r="E74" s="27">
        <v>0</v>
      </c>
      <c r="F74" s="27">
        <f t="shared" si="3"/>
        <v>0</v>
      </c>
      <c r="G74" s="27">
        <f t="shared" si="7"/>
        <v>0</v>
      </c>
      <c r="H74" s="27">
        <f t="shared" si="7"/>
        <v>0</v>
      </c>
      <c r="I74" s="27">
        <f t="shared" si="7"/>
        <v>0</v>
      </c>
      <c r="J74" s="27">
        <f t="shared" si="8"/>
        <v>0</v>
      </c>
    </row>
    <row r="75" spans="1:10" s="28" customFormat="1" ht="21" customHeight="1">
      <c r="A75" s="10">
        <v>7441</v>
      </c>
      <c r="B75" s="11">
        <v>866</v>
      </c>
      <c r="C75" s="12" t="s">
        <v>48</v>
      </c>
      <c r="D75" s="27">
        <v>240000000</v>
      </c>
      <c r="E75" s="27">
        <v>0</v>
      </c>
      <c r="F75" s="27">
        <f t="shared" si="3"/>
        <v>240000000</v>
      </c>
      <c r="G75" s="27">
        <f t="shared" si="7"/>
        <v>240000000</v>
      </c>
      <c r="H75" s="27">
        <f t="shared" si="7"/>
        <v>240000000</v>
      </c>
      <c r="I75" s="27">
        <f t="shared" si="7"/>
        <v>240000000</v>
      </c>
      <c r="J75" s="27">
        <f t="shared" si="8"/>
        <v>0</v>
      </c>
    </row>
    <row r="76" spans="1:10" ht="17.25" customHeight="1">
      <c r="A76" s="57" t="s">
        <v>51</v>
      </c>
      <c r="B76" s="58"/>
      <c r="C76" s="21" t="s">
        <v>59</v>
      </c>
      <c r="D76" s="31">
        <f aca="true" t="shared" si="9" ref="D76:J76">D77</f>
        <v>0</v>
      </c>
      <c r="E76" s="31">
        <f t="shared" si="9"/>
        <v>1235992158.5</v>
      </c>
      <c r="F76" s="31">
        <f t="shared" si="9"/>
        <v>1235992158.5</v>
      </c>
      <c r="G76" s="31">
        <f t="shared" si="9"/>
        <v>1235992158.5</v>
      </c>
      <c r="H76" s="31">
        <f t="shared" si="9"/>
        <v>1235992158.5</v>
      </c>
      <c r="I76" s="31">
        <f t="shared" si="9"/>
        <v>1235992158.5</v>
      </c>
      <c r="J76" s="31">
        <f t="shared" si="9"/>
        <v>0</v>
      </c>
    </row>
    <row r="77" spans="1:10" ht="17.25" customHeight="1">
      <c r="A77" s="59" t="s">
        <v>55</v>
      </c>
      <c r="B77" s="60"/>
      <c r="C77" s="25" t="s">
        <v>60</v>
      </c>
      <c r="D77" s="26">
        <f aca="true" t="shared" si="10" ref="D77:J77">SUM(D78:D79)</f>
        <v>0</v>
      </c>
      <c r="E77" s="26">
        <f t="shared" si="10"/>
        <v>1235992158.5</v>
      </c>
      <c r="F77" s="26">
        <f t="shared" si="10"/>
        <v>1235992158.5</v>
      </c>
      <c r="G77" s="26">
        <f t="shared" si="10"/>
        <v>1235992158.5</v>
      </c>
      <c r="H77" s="26">
        <f t="shared" si="10"/>
        <v>1235992158.5</v>
      </c>
      <c r="I77" s="26">
        <f t="shared" si="10"/>
        <v>1235992158.5</v>
      </c>
      <c r="J77" s="26">
        <f t="shared" si="10"/>
        <v>0</v>
      </c>
    </row>
    <row r="78" spans="1:10" s="33" customFormat="1" ht="16.5" customHeight="1">
      <c r="A78" s="1"/>
      <c r="B78" s="6">
        <v>810</v>
      </c>
      <c r="C78" s="7" t="s">
        <v>28</v>
      </c>
      <c r="D78" s="32">
        <v>0</v>
      </c>
      <c r="E78" s="27">
        <v>67127852.99</v>
      </c>
      <c r="F78" s="27">
        <f>D78+E78</f>
        <v>67127852.99</v>
      </c>
      <c r="G78" s="27">
        <f aca="true" t="shared" si="11" ref="G78:I79">F78</f>
        <v>67127852.99</v>
      </c>
      <c r="H78" s="27">
        <f>G78</f>
        <v>67127852.99</v>
      </c>
      <c r="I78" s="27">
        <f t="shared" si="11"/>
        <v>67127852.99</v>
      </c>
      <c r="J78" s="27">
        <f>H78-I78</f>
        <v>0</v>
      </c>
    </row>
    <row r="79" spans="1:10" s="33" customFormat="1" ht="27.75" customHeight="1">
      <c r="A79" s="1"/>
      <c r="B79" s="6">
        <v>814</v>
      </c>
      <c r="C79" s="5" t="s">
        <v>29</v>
      </c>
      <c r="D79" s="32">
        <v>0</v>
      </c>
      <c r="E79" s="27">
        <v>1168864305.51</v>
      </c>
      <c r="F79" s="27">
        <f>D79+E79</f>
        <v>1168864305.51</v>
      </c>
      <c r="G79" s="27">
        <f t="shared" si="11"/>
        <v>1168864305.51</v>
      </c>
      <c r="H79" s="27">
        <f>G79</f>
        <v>1168864305.51</v>
      </c>
      <c r="I79" s="27">
        <f t="shared" si="11"/>
        <v>1168864305.51</v>
      </c>
      <c r="J79" s="27">
        <f>H79-I79</f>
        <v>0</v>
      </c>
    </row>
    <row r="80" spans="1:10" ht="17.25" customHeight="1">
      <c r="A80" s="57" t="s">
        <v>52</v>
      </c>
      <c r="B80" s="58"/>
      <c r="C80" s="21" t="s">
        <v>5</v>
      </c>
      <c r="D80" s="31">
        <f aca="true" t="shared" si="12" ref="D80:J80">D81</f>
        <v>255000</v>
      </c>
      <c r="E80" s="31">
        <f t="shared" si="12"/>
        <v>0</v>
      </c>
      <c r="F80" s="31">
        <f t="shared" si="12"/>
        <v>255000</v>
      </c>
      <c r="G80" s="31">
        <f t="shared" si="12"/>
        <v>255000</v>
      </c>
      <c r="H80" s="31">
        <f t="shared" si="12"/>
        <v>255000</v>
      </c>
      <c r="I80" s="31">
        <f t="shared" si="12"/>
        <v>255000</v>
      </c>
      <c r="J80" s="31">
        <f t="shared" si="12"/>
        <v>0</v>
      </c>
    </row>
    <row r="81" spans="1:10" ht="17.25" customHeight="1">
      <c r="A81" s="59" t="s">
        <v>55</v>
      </c>
      <c r="B81" s="60"/>
      <c r="C81" s="25" t="s">
        <v>61</v>
      </c>
      <c r="D81" s="26">
        <f aca="true" t="shared" si="13" ref="D81:J81">SUM(D82:D97)</f>
        <v>255000</v>
      </c>
      <c r="E81" s="26">
        <f t="shared" si="13"/>
        <v>0</v>
      </c>
      <c r="F81" s="26">
        <f t="shared" si="13"/>
        <v>255000</v>
      </c>
      <c r="G81" s="26">
        <f t="shared" si="13"/>
        <v>255000</v>
      </c>
      <c r="H81" s="26">
        <f t="shared" si="13"/>
        <v>255000</v>
      </c>
      <c r="I81" s="26">
        <f t="shared" si="13"/>
        <v>255000</v>
      </c>
      <c r="J81" s="26">
        <f t="shared" si="13"/>
        <v>0</v>
      </c>
    </row>
    <row r="82" spans="1:10" s="33" customFormat="1" ht="14.25" customHeight="1">
      <c r="A82" s="1"/>
      <c r="B82" s="6">
        <v>870</v>
      </c>
      <c r="C82" s="7" t="s">
        <v>30</v>
      </c>
      <c r="D82" s="32">
        <v>70000</v>
      </c>
      <c r="E82" s="32">
        <v>0</v>
      </c>
      <c r="F82" s="27">
        <f aca="true" t="shared" si="14" ref="F82:F97">D82+E82</f>
        <v>70000</v>
      </c>
      <c r="G82" s="27">
        <f aca="true" t="shared" si="15" ref="G82:G97">F82</f>
        <v>70000</v>
      </c>
      <c r="H82" s="27">
        <f aca="true" t="shared" si="16" ref="H82:H97">G82</f>
        <v>70000</v>
      </c>
      <c r="I82" s="27">
        <f aca="true" t="shared" si="17" ref="I82:I97">H82</f>
        <v>70000</v>
      </c>
      <c r="J82" s="27">
        <f aca="true" t="shared" si="18" ref="J82:J97">H82-I82</f>
        <v>0</v>
      </c>
    </row>
    <row r="83" spans="1:10" s="33" customFormat="1" ht="14.25" customHeight="1">
      <c r="A83" s="1"/>
      <c r="B83" s="6">
        <v>872</v>
      </c>
      <c r="C83" s="5" t="s">
        <v>31</v>
      </c>
      <c r="D83" s="32">
        <v>5000</v>
      </c>
      <c r="E83" s="32">
        <v>0</v>
      </c>
      <c r="F83" s="27">
        <f t="shared" si="14"/>
        <v>5000</v>
      </c>
      <c r="G83" s="27">
        <f t="shared" si="15"/>
        <v>5000</v>
      </c>
      <c r="H83" s="27">
        <f t="shared" si="16"/>
        <v>5000</v>
      </c>
      <c r="I83" s="27">
        <f t="shared" si="17"/>
        <v>5000</v>
      </c>
      <c r="J83" s="27">
        <f t="shared" si="18"/>
        <v>0</v>
      </c>
    </row>
    <row r="84" spans="1:10" s="33" customFormat="1" ht="14.25" customHeight="1">
      <c r="A84" s="1"/>
      <c r="B84" s="6">
        <v>873</v>
      </c>
      <c r="C84" s="5" t="s">
        <v>53</v>
      </c>
      <c r="D84" s="32">
        <v>15000</v>
      </c>
      <c r="E84" s="32">
        <v>0</v>
      </c>
      <c r="F84" s="27">
        <f t="shared" si="14"/>
        <v>15000</v>
      </c>
      <c r="G84" s="27">
        <f t="shared" si="15"/>
        <v>15000</v>
      </c>
      <c r="H84" s="27">
        <f t="shared" si="16"/>
        <v>15000</v>
      </c>
      <c r="I84" s="27">
        <f t="shared" si="17"/>
        <v>15000</v>
      </c>
      <c r="J84" s="27">
        <f t="shared" si="18"/>
        <v>0</v>
      </c>
    </row>
    <row r="85" spans="1:10" s="33" customFormat="1" ht="14.25" customHeight="1">
      <c r="A85" s="1"/>
      <c r="B85" s="6">
        <v>874</v>
      </c>
      <c r="C85" s="5" t="s">
        <v>32</v>
      </c>
      <c r="D85" s="32">
        <v>5000</v>
      </c>
      <c r="E85" s="32">
        <v>0</v>
      </c>
      <c r="F85" s="27">
        <f t="shared" si="14"/>
        <v>5000</v>
      </c>
      <c r="G85" s="27">
        <f t="shared" si="15"/>
        <v>5000</v>
      </c>
      <c r="H85" s="27">
        <f t="shared" si="16"/>
        <v>5000</v>
      </c>
      <c r="I85" s="27">
        <f t="shared" si="17"/>
        <v>5000</v>
      </c>
      <c r="J85" s="27">
        <f t="shared" si="18"/>
        <v>0</v>
      </c>
    </row>
    <row r="86" spans="1:10" s="33" customFormat="1" ht="14.25" customHeight="1">
      <c r="A86" s="1"/>
      <c r="B86" s="6">
        <v>875</v>
      </c>
      <c r="C86" s="5" t="s">
        <v>33</v>
      </c>
      <c r="D86" s="32">
        <v>5000</v>
      </c>
      <c r="E86" s="32">
        <v>0</v>
      </c>
      <c r="F86" s="27">
        <f t="shared" si="14"/>
        <v>5000</v>
      </c>
      <c r="G86" s="27">
        <f t="shared" si="15"/>
        <v>5000</v>
      </c>
      <c r="H86" s="27">
        <f t="shared" si="16"/>
        <v>5000</v>
      </c>
      <c r="I86" s="27">
        <f t="shared" si="17"/>
        <v>5000</v>
      </c>
      <c r="J86" s="27">
        <f t="shared" si="18"/>
        <v>0</v>
      </c>
    </row>
    <row r="87" spans="1:10" s="33" customFormat="1" ht="14.25" customHeight="1">
      <c r="A87" s="1"/>
      <c r="B87" s="6">
        <v>876</v>
      </c>
      <c r="C87" s="5" t="s">
        <v>105</v>
      </c>
      <c r="D87" s="32">
        <v>10000</v>
      </c>
      <c r="E87" s="32">
        <v>0</v>
      </c>
      <c r="F87" s="27">
        <f t="shared" si="14"/>
        <v>10000</v>
      </c>
      <c r="G87" s="27">
        <f t="shared" si="15"/>
        <v>10000</v>
      </c>
      <c r="H87" s="27">
        <f t="shared" si="16"/>
        <v>10000</v>
      </c>
      <c r="I87" s="27">
        <f t="shared" si="17"/>
        <v>10000</v>
      </c>
      <c r="J87" s="27">
        <f t="shared" si="18"/>
        <v>0</v>
      </c>
    </row>
    <row r="88" spans="1:10" s="33" customFormat="1" ht="14.25" customHeight="1">
      <c r="A88" s="1"/>
      <c r="B88" s="6">
        <v>877</v>
      </c>
      <c r="C88" s="5" t="s">
        <v>34</v>
      </c>
      <c r="D88" s="32">
        <v>5000</v>
      </c>
      <c r="E88" s="32">
        <v>0</v>
      </c>
      <c r="F88" s="27">
        <f t="shared" si="14"/>
        <v>5000</v>
      </c>
      <c r="G88" s="27">
        <f t="shared" si="15"/>
        <v>5000</v>
      </c>
      <c r="H88" s="27">
        <f t="shared" si="16"/>
        <v>5000</v>
      </c>
      <c r="I88" s="27">
        <f t="shared" si="17"/>
        <v>5000</v>
      </c>
      <c r="J88" s="27">
        <f t="shared" si="18"/>
        <v>0</v>
      </c>
    </row>
    <row r="89" spans="1:10" s="33" customFormat="1" ht="14.25" customHeight="1">
      <c r="A89" s="1"/>
      <c r="B89" s="6">
        <v>878</v>
      </c>
      <c r="C89" s="5" t="s">
        <v>35</v>
      </c>
      <c r="D89" s="32">
        <v>5000</v>
      </c>
      <c r="E89" s="32">
        <v>0</v>
      </c>
      <c r="F89" s="27">
        <f t="shared" si="14"/>
        <v>5000</v>
      </c>
      <c r="G89" s="27">
        <f t="shared" si="15"/>
        <v>5000</v>
      </c>
      <c r="H89" s="27">
        <f t="shared" si="16"/>
        <v>5000</v>
      </c>
      <c r="I89" s="27">
        <f t="shared" si="17"/>
        <v>5000</v>
      </c>
      <c r="J89" s="27">
        <f t="shared" si="18"/>
        <v>0</v>
      </c>
    </row>
    <row r="90" spans="1:10" s="33" customFormat="1" ht="14.25" customHeight="1">
      <c r="A90" s="1"/>
      <c r="B90" s="3">
        <v>879</v>
      </c>
      <c r="C90" s="5" t="s">
        <v>36</v>
      </c>
      <c r="D90" s="32">
        <v>5000</v>
      </c>
      <c r="E90" s="32">
        <v>0</v>
      </c>
      <c r="F90" s="27">
        <f t="shared" si="14"/>
        <v>5000</v>
      </c>
      <c r="G90" s="27">
        <f t="shared" si="15"/>
        <v>5000</v>
      </c>
      <c r="H90" s="27">
        <f t="shared" si="16"/>
        <v>5000</v>
      </c>
      <c r="I90" s="27">
        <f t="shared" si="17"/>
        <v>5000</v>
      </c>
      <c r="J90" s="27">
        <f t="shared" si="18"/>
        <v>0</v>
      </c>
    </row>
    <row r="91" spans="1:10" s="33" customFormat="1" ht="14.25" customHeight="1">
      <c r="A91" s="1"/>
      <c r="B91" s="3">
        <v>882</v>
      </c>
      <c r="C91" s="5" t="s">
        <v>37</v>
      </c>
      <c r="D91" s="32">
        <v>100000</v>
      </c>
      <c r="E91" s="32">
        <v>0</v>
      </c>
      <c r="F91" s="27">
        <f t="shared" si="14"/>
        <v>100000</v>
      </c>
      <c r="G91" s="27">
        <f t="shared" si="15"/>
        <v>100000</v>
      </c>
      <c r="H91" s="27">
        <f t="shared" si="16"/>
        <v>100000</v>
      </c>
      <c r="I91" s="27">
        <f t="shared" si="17"/>
        <v>100000</v>
      </c>
      <c r="J91" s="27">
        <f t="shared" si="18"/>
        <v>0</v>
      </c>
    </row>
    <row r="92" spans="1:10" s="33" customFormat="1" ht="14.25" customHeight="1">
      <c r="A92" s="1"/>
      <c r="B92" s="3">
        <v>883</v>
      </c>
      <c r="C92" s="5" t="s">
        <v>38</v>
      </c>
      <c r="D92" s="32">
        <v>5000</v>
      </c>
      <c r="E92" s="32">
        <v>0</v>
      </c>
      <c r="F92" s="27">
        <f t="shared" si="14"/>
        <v>5000</v>
      </c>
      <c r="G92" s="27">
        <f t="shared" si="15"/>
        <v>5000</v>
      </c>
      <c r="H92" s="27">
        <f t="shared" si="16"/>
        <v>5000</v>
      </c>
      <c r="I92" s="27">
        <f t="shared" si="17"/>
        <v>5000</v>
      </c>
      <c r="J92" s="27">
        <f t="shared" si="18"/>
        <v>0</v>
      </c>
    </row>
    <row r="93" spans="1:10" s="33" customFormat="1" ht="14.25" customHeight="1">
      <c r="A93" s="1"/>
      <c r="B93" s="3">
        <v>885</v>
      </c>
      <c r="C93" s="5" t="s">
        <v>39</v>
      </c>
      <c r="D93" s="32">
        <v>5000</v>
      </c>
      <c r="E93" s="32">
        <v>0</v>
      </c>
      <c r="F93" s="27">
        <f t="shared" si="14"/>
        <v>5000</v>
      </c>
      <c r="G93" s="27">
        <f t="shared" si="15"/>
        <v>5000</v>
      </c>
      <c r="H93" s="27">
        <f t="shared" si="16"/>
        <v>5000</v>
      </c>
      <c r="I93" s="27">
        <f t="shared" si="17"/>
        <v>5000</v>
      </c>
      <c r="J93" s="27">
        <f t="shared" si="18"/>
        <v>0</v>
      </c>
    </row>
    <row r="94" spans="1:10" s="33" customFormat="1" ht="28.5" customHeight="1">
      <c r="A94" s="1"/>
      <c r="B94" s="3">
        <v>886</v>
      </c>
      <c r="C94" s="5" t="s">
        <v>40</v>
      </c>
      <c r="D94" s="32">
        <v>5000</v>
      </c>
      <c r="E94" s="32">
        <v>0</v>
      </c>
      <c r="F94" s="27">
        <f t="shared" si="14"/>
        <v>5000</v>
      </c>
      <c r="G94" s="27">
        <f t="shared" si="15"/>
        <v>5000</v>
      </c>
      <c r="H94" s="27">
        <f t="shared" si="16"/>
        <v>5000</v>
      </c>
      <c r="I94" s="27">
        <f t="shared" si="17"/>
        <v>5000</v>
      </c>
      <c r="J94" s="27">
        <f t="shared" si="18"/>
        <v>0</v>
      </c>
    </row>
    <row r="95" spans="1:10" s="33" customFormat="1" ht="25.5" customHeight="1">
      <c r="A95" s="1"/>
      <c r="B95" s="3">
        <v>895</v>
      </c>
      <c r="C95" s="5" t="s">
        <v>41</v>
      </c>
      <c r="D95" s="32">
        <v>5000</v>
      </c>
      <c r="E95" s="32">
        <v>0</v>
      </c>
      <c r="F95" s="27">
        <f t="shared" si="14"/>
        <v>5000</v>
      </c>
      <c r="G95" s="27">
        <f t="shared" si="15"/>
        <v>5000</v>
      </c>
      <c r="H95" s="27">
        <f t="shared" si="16"/>
        <v>5000</v>
      </c>
      <c r="I95" s="27">
        <f t="shared" si="17"/>
        <v>5000</v>
      </c>
      <c r="J95" s="27">
        <f t="shared" si="18"/>
        <v>0</v>
      </c>
    </row>
    <row r="96" spans="1:10" s="28" customFormat="1" ht="14.25" customHeight="1">
      <c r="A96" s="34"/>
      <c r="B96" s="11">
        <v>887</v>
      </c>
      <c r="C96" s="12" t="s">
        <v>74</v>
      </c>
      <c r="D96" s="27">
        <v>5000</v>
      </c>
      <c r="E96" s="32">
        <v>0</v>
      </c>
      <c r="F96" s="27">
        <f t="shared" si="14"/>
        <v>5000</v>
      </c>
      <c r="G96" s="27">
        <f t="shared" si="15"/>
        <v>5000</v>
      </c>
      <c r="H96" s="27">
        <f t="shared" si="16"/>
        <v>5000</v>
      </c>
      <c r="I96" s="27">
        <f t="shared" si="17"/>
        <v>5000</v>
      </c>
      <c r="J96" s="27">
        <f t="shared" si="18"/>
        <v>0</v>
      </c>
    </row>
    <row r="97" spans="1:10" s="28" customFormat="1" ht="14.25" customHeight="1">
      <c r="A97" s="34"/>
      <c r="B97" s="11">
        <v>888</v>
      </c>
      <c r="C97" s="12" t="s">
        <v>121</v>
      </c>
      <c r="D97" s="27">
        <v>5000</v>
      </c>
      <c r="E97" s="32">
        <v>0</v>
      </c>
      <c r="F97" s="27">
        <f t="shared" si="14"/>
        <v>5000</v>
      </c>
      <c r="G97" s="27">
        <f t="shared" si="15"/>
        <v>5000</v>
      </c>
      <c r="H97" s="27">
        <f t="shared" si="16"/>
        <v>5000</v>
      </c>
      <c r="I97" s="27">
        <f t="shared" si="17"/>
        <v>5000</v>
      </c>
      <c r="J97" s="27">
        <f t="shared" si="18"/>
        <v>0</v>
      </c>
    </row>
    <row r="98" spans="1:10" ht="17.25" customHeight="1">
      <c r="A98" s="57" t="s">
        <v>62</v>
      </c>
      <c r="B98" s="58"/>
      <c r="C98" s="21" t="s">
        <v>63</v>
      </c>
      <c r="D98" s="31">
        <f aca="true" t="shared" si="19" ref="D98:J99">D99</f>
        <v>0</v>
      </c>
      <c r="E98" s="31">
        <f t="shared" si="19"/>
        <v>2113996619.96</v>
      </c>
      <c r="F98" s="31">
        <f t="shared" si="19"/>
        <v>2113996619.96</v>
      </c>
      <c r="G98" s="31">
        <f t="shared" si="19"/>
        <v>2113996619.96</v>
      </c>
      <c r="H98" s="31">
        <f t="shared" si="19"/>
        <v>2113996619.96</v>
      </c>
      <c r="I98" s="31">
        <f t="shared" si="19"/>
        <v>2113996619.96</v>
      </c>
      <c r="J98" s="31">
        <f t="shared" si="19"/>
        <v>0</v>
      </c>
    </row>
    <row r="99" spans="1:10" ht="17.25" customHeight="1">
      <c r="A99" s="59" t="s">
        <v>55</v>
      </c>
      <c r="B99" s="60"/>
      <c r="C99" s="25" t="s">
        <v>64</v>
      </c>
      <c r="D99" s="26">
        <f t="shared" si="19"/>
        <v>0</v>
      </c>
      <c r="E99" s="26">
        <f t="shared" si="19"/>
        <v>2113996619.96</v>
      </c>
      <c r="F99" s="26">
        <f t="shared" si="19"/>
        <v>2113996619.96</v>
      </c>
      <c r="G99" s="26">
        <f t="shared" si="19"/>
        <v>2113996619.96</v>
      </c>
      <c r="H99" s="26">
        <f t="shared" si="19"/>
        <v>2113996619.96</v>
      </c>
      <c r="I99" s="26">
        <f t="shared" si="19"/>
        <v>2113996619.96</v>
      </c>
      <c r="J99" s="26">
        <f t="shared" si="19"/>
        <v>0</v>
      </c>
    </row>
    <row r="100" spans="1:10" s="33" customFormat="1" ht="19.5" customHeight="1">
      <c r="A100" s="1"/>
      <c r="B100" s="3">
        <v>890</v>
      </c>
      <c r="C100" s="5" t="s">
        <v>142</v>
      </c>
      <c r="D100" s="32">
        <v>0</v>
      </c>
      <c r="E100" s="32">
        <v>2113996619.96</v>
      </c>
      <c r="F100" s="27">
        <f>D100+E100</f>
        <v>2113996619.96</v>
      </c>
      <c r="G100" s="27">
        <f>F100</f>
        <v>2113996619.96</v>
      </c>
      <c r="H100" s="27">
        <f>G100</f>
        <v>2113996619.96</v>
      </c>
      <c r="I100" s="27">
        <f>H100</f>
        <v>2113996619.96</v>
      </c>
      <c r="J100" s="27">
        <f>H100-I100</f>
        <v>0</v>
      </c>
    </row>
  </sheetData>
  <sheetProtection/>
  <mergeCells count="19">
    <mergeCell ref="A80:B80"/>
    <mergeCell ref="A81:B81"/>
    <mergeCell ref="A98:B98"/>
    <mergeCell ref="A99:B99"/>
    <mergeCell ref="J2:J3"/>
    <mergeCell ref="A5:B5"/>
    <mergeCell ref="A55:B55"/>
    <mergeCell ref="A76:B76"/>
    <mergeCell ref="A77:B77"/>
    <mergeCell ref="A1:B1"/>
    <mergeCell ref="C1:C3"/>
    <mergeCell ref="D1:D3"/>
    <mergeCell ref="E1:E3"/>
    <mergeCell ref="F1:F3"/>
    <mergeCell ref="H1:J1"/>
    <mergeCell ref="A2:A3"/>
    <mergeCell ref="B2:B3"/>
    <mergeCell ref="H2:H3"/>
    <mergeCell ref="I2:I3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7" r:id="rId1"/>
  <rowBreaks count="4" manualBreakCount="4">
    <brk id="25" max="9" man="1"/>
    <brk id="44" max="255" man="1"/>
    <brk id="63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gcarli</cp:lastModifiedBy>
  <cp:lastPrinted>2018-05-07T15:04:11Z</cp:lastPrinted>
  <dcterms:created xsi:type="dcterms:W3CDTF">2008-12-02T08:52:37Z</dcterms:created>
  <dcterms:modified xsi:type="dcterms:W3CDTF">2018-05-29T09:31:26Z</dcterms:modified>
  <cp:category/>
  <cp:version/>
  <cp:contentType/>
  <cp:contentStatus/>
</cp:coreProperties>
</file>